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sin C. Esp\"/>
    </mc:Choice>
  </mc:AlternateContent>
  <xr:revisionPtr revIDLastSave="0" documentId="13_ncr:1_{7FD10CC9-E34B-452D-817F-62ACC04EDECF}" xr6:coauthVersionLast="47" xr6:coauthVersionMax="47" xr10:uidLastSave="{00000000-0000-0000-0000-000000000000}"/>
  <workbookProtection workbookAlgorithmName="SHA-512" workbookHashValue="BQ89f0Rxt8gxQOW9NE5est1ZEcf0Lwg36BPOppDkE7Bk440YplaD+Fr+4oGxxiAQW7IL1sleHmxWubMdsNxFuA==" workbookSaltValue="mix3Cvc0CfKnfT7uR+lxOQ==" workbookSpinCount="100000" lockStructure="1"/>
  <bookViews>
    <workbookView xWindow="-108" yWindow="-108" windowWidth="23256" windowHeight="12576" xr2:uid="{00000000-000D-0000-FFFF-FFFF00000000}"/>
  </bookViews>
  <sheets>
    <sheet name="Declaración responsable" sheetId="10" r:id="rId1"/>
    <sheet name="B3 TRE23 sin CE" sheetId="18"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sin CE'!$A$2:$P$12</definedName>
    <definedName name="_xlnm._FilterDatabase">#REF!</definedName>
    <definedName name="_xlnm.Print_Area" localSheetId="0">'Declaración responsable'!$A$2:$L$115</definedName>
    <definedName name="azul" localSheetId="1">#REF!</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sin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#REF!</definedName>
    <definedName name="lista">#REF!</definedName>
    <definedName name="listado" localSheetId="1">'B3 TRE23 sin CE'!$1:$1048576</definedName>
    <definedName name="listado">#REF!</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0" i="10" l="1"/>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F79" i="10"/>
  <c r="K78" i="10"/>
  <c r="J78" i="10"/>
  <c r="F78" i="10"/>
  <c r="K77" i="10"/>
  <c r="J77" i="10"/>
  <c r="F77" i="10"/>
  <c r="K76" i="10"/>
  <c r="J76" i="10"/>
  <c r="F76" i="10"/>
  <c r="K75" i="10"/>
  <c r="J75" i="10"/>
  <c r="F75" i="10"/>
  <c r="K74" i="10"/>
  <c r="J74" i="10"/>
  <c r="F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72" i="10" l="1"/>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 r="L103" i="10" s="1"/>
</calcChain>
</file>

<file path=xl/sharedStrings.xml><?xml version="1.0" encoding="utf-8"?>
<sst xmlns="http://schemas.openxmlformats.org/spreadsheetml/2006/main" count="200" uniqueCount="157">
  <si>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</si>
  <si>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</si>
  <si>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</si>
  <si>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</si>
  <si>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</si>
  <si>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</si>
  <si>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</si>
  <si>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</si>
  <si>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</si>
  <si>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</si>
  <si>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</si>
  <si>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</si>
  <si>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</si>
  <si>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</si>
  <si>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</si>
  <si>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</si>
  <si>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</si>
  <si>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</si>
  <si>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</si>
  <si>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</si>
  <si>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</si>
  <si>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</si>
  <si>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</si>
  <si>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</si>
  <si>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</si>
  <si>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</si>
  <si>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</si>
  <si>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</si>
  <si>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</si>
  <si>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</si>
  <si>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</si>
  <si>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</si>
  <si>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</si>
  <si>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</si>
  <si>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</si>
  <si>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</si>
  <si>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</si>
  <si>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</si>
  <si>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</si>
  <si>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</si>
  <si>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</si>
  <si>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</si>
  <si>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</si>
  <si>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</si>
  <si>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</si>
  <si>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</si>
  <si>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</si>
  <si>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</si>
  <si>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</si>
  <si>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</si>
  <si>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</si>
  <si>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</si>
  <si>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</si>
  <si>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</si>
  <si>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</si>
  <si>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</si>
  <si>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</si>
  <si>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</si>
  <si>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</si>
  <si>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</si>
  <si>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</si>
  <si>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</si>
  <si>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</si>
  <si>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Experto/a 2</t>
  </si>
  <si>
    <t>Experto/a 3</t>
  </si>
  <si>
    <t>Al menos 10 años de experiencia profesional global desde el año de Titulación referida en el apartado 2.1.</t>
  </si>
  <si>
    <t>Técnico/a 1</t>
  </si>
  <si>
    <t>Técnico/a 2</t>
  </si>
  <si>
    <t>Técnico/a de consultoría jurídica</t>
  </si>
  <si>
    <t>Al menos 5 años de experiencia profesional global desde el año de Titulación referida en el apartado 2.1.</t>
  </si>
  <si>
    <t>Al menos 6 años de experiencia profesional global desde el año de Titulación referida en el apartado 2.1.</t>
  </si>
  <si>
    <t>Barcelona</t>
  </si>
  <si>
    <t>Al menos 4 años de experiencia profesional global desde el año de Titulación referida en el apartado 2.1.</t>
  </si>
  <si>
    <t>Técnico/a 3</t>
  </si>
  <si>
    <t>Director/a de obras de telecomunicaciones ferroviarias</t>
  </si>
  <si>
    <t>Al menos 5 años de experiencia en gestiones y relaciones con terceros en obras o despliegues de telecomunicaciones.</t>
  </si>
  <si>
    <t>Experiencia en Sistemas de Telecomunicaciones de al menos 3 años, incluyendo sistemas de comunicaciones Móviles.</t>
  </si>
  <si>
    <t>Ingeniería/Consultoría</t>
  </si>
  <si>
    <t xml:space="preserve">Ingeniería/Consultoría del Transporte </t>
  </si>
  <si>
    <t>Inversiones financieras y Capital Riesgo</t>
  </si>
  <si>
    <t xml:space="preserve">Ingeniería/Consultoría del M. Ambiente </t>
  </si>
  <si>
    <t>Tecnologías de la Información y Comunic.</t>
  </si>
  <si>
    <t>El puesto no contempla ningún conocimiento específico</t>
  </si>
  <si>
    <t>MÉRITO 5) CONOCIMIENTOS ESPECÍFICOS - Apartado 1.15.  (El puesto no contempla ningún conocimiento específico, no computarán los méritos en este apartado)</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</si>
  <si>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</si>
  <si>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Fecha Hasta 
(DD/MM/AAAA)</t>
  </si>
  <si>
    <t>-</t>
  </si>
  <si>
    <t>PUNTUACIÓN TOTAL
Puntuación máxima 35</t>
  </si>
  <si>
    <t>SUBTOTAL PUNTOS
Puntuación máxima 5</t>
  </si>
  <si>
    <t>SUBTOTAL PUNTOS
Puntuación máxima 10</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</si>
  <si>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</si>
  <si>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TR23-ECE-301</t>
  </si>
  <si>
    <t>Al menos 4 años de experiencia global en el sector de la Ingeniería/Consultoría del Transporte.</t>
  </si>
  <si>
    <t>Al menos 2 años de experiencia en Derecho Administrativo y en el Sector Público.</t>
  </si>
  <si>
    <t>Al menos 2 años de experiencia en las funciones descritas en el apartado 1.14, dentro del sector de las infraestructuras y servicios de transporte.</t>
  </si>
  <si>
    <t>Al menos 7 años de experiencia profesional global desde el año de Titulación referida en el apartado 2.1.</t>
  </si>
  <si>
    <t>TR23-EEW-301</t>
  </si>
  <si>
    <t>Dirección de obra radares meteorológicos</t>
  </si>
  <si>
    <t>Pontevedra</t>
  </si>
  <si>
    <t>Al menos veinticinco (25) años de experiencia profesional global desde el año de Titulación referida en el apartado 2.1.</t>
  </si>
  <si>
    <t>Al menos ocho (8) años de experiencia global en el sector de la Ingeniería/ Consultoría del Transporte y/o Tecnologías de la Información.</t>
  </si>
  <si>
    <t>Al menos veinte (20) años de experiencia en obra, que incluyan, a lo largo de ellos, obras de carreteras, ferroviarias y radares meteorológicos.</t>
  </si>
  <si>
    <t>Al menos dos (2) años de experiencia en posiciones de dirección de obra o asistencia técnica a la dirección de obra para obras de acondicionamiento de la infraestructura de radares meteorológicos.</t>
  </si>
  <si>
    <t>Experiencia profesional de, al menos, diez años (10) demostrable en trabajos I+D+i relacionados con la ingeniería civil y la edificación.</t>
  </si>
  <si>
    <t>TR23-EEW-302</t>
  </si>
  <si>
    <t>Adjunto/a a Dirección de Obra ferroviaria</t>
  </si>
  <si>
    <t>Almería</t>
  </si>
  <si>
    <t>Al menos quince (15) años de experiencia profesional global desde el año de Titulación referida en el apartado 2.1.</t>
  </si>
  <si>
    <t>Al menos tres (3) años de experiencia global en el sector de la Ingeniería/ Consultoría del Transporte y/o Tecnologías de la Información.</t>
  </si>
  <si>
    <t>Al menos trece (13) años de experiencia en obra ferroviaria.</t>
  </si>
  <si>
    <t>Al menos un (1) año en puestos de adjunto a dirección de obra ferroviaria de A.V. o técnico de apoyo a la dirección de obra ferroviaria de A.V.</t>
  </si>
  <si>
    <t>Curso de gestión BIM de, al menos, doscientas (200) horas.</t>
  </si>
  <si>
    <t>TR23-EEW-303</t>
  </si>
  <si>
    <t>Dirección de obra ferroviaria</t>
  </si>
  <si>
    <t>Al menos dieciséis (16) años de experiencia profesional global desde el año de  Titulación referida en el apartado 2.1.</t>
  </si>
  <si>
    <t>Al menos tres (3) años de experiencia en obra ferroviaria como adjunto a las direcciones de obra de las
obras ferroviarias de Alta Velocidad para apoyo a expedientes de gasto de ADIF de Servicios Afectados, y gestión de los expedientes de gasto relacionados con Servicios Afectados y nuevas acometidas eléctricas.</t>
  </si>
  <si>
    <t>Al menos un (1) año de experiencia como dirección de obra ferroviaria para el subsistema energía para acometidas eléctricas en estación ferroviaria y para obra de catenaria en estación.</t>
  </si>
  <si>
    <t>Formación ferroviaria que contemple Programación y gestión de trabajos en vía.</t>
  </si>
  <si>
    <t>Formación ferroviaria que contemple Integración infraestructura, energía y CMS.</t>
  </si>
  <si>
    <t>Al menos 5 años de experiencia global en el sector de la Ingeniería/ Consultoría del Transporte y/o Tecnologías de la Información.</t>
  </si>
  <si>
    <t>TR23-ESR-302</t>
  </si>
  <si>
    <t>Técnico en mantenimiento de infraestructuras</t>
  </si>
  <si>
    <t xml:space="preserve">Al menos 5 años en el sector de la ingeniería del transporte. </t>
  </si>
  <si>
    <t>Al menos 5 años de experiencia en el sector del mantenimiento ferroviario.</t>
  </si>
  <si>
    <t>Al menos 1,5 años de experiencia en las funciones específicas del puesto.</t>
  </si>
  <si>
    <t>TR23-ESS-301</t>
  </si>
  <si>
    <t>Técnico/a de Supervisión de Sistemas de Telecomunicaciones Ferroviaria en líneas de A.V.</t>
  </si>
  <si>
    <t>Zaragoza</t>
  </si>
  <si>
    <t>Al menos 18 meses de experiencia con gestores de comunicaciones.</t>
  </si>
  <si>
    <t>Al menos 18 meses en un puesto de supervisor de infraestructuras ferroviarias.</t>
  </si>
  <si>
    <t>TR23-ESS-303</t>
  </si>
  <si>
    <t>Al menos 10 años de experiencia global en el sector de la Ingeniería y/o Tecnologías de la Información y Comunicaciones.</t>
  </si>
  <si>
    <t>Al menos 12 meses en funciones de Dirección de Obra de Telecomunicaciones en entornos ferroviarios.</t>
  </si>
  <si>
    <t>TR23-OEA-301</t>
  </si>
  <si>
    <t>Técnico/a de contratación pública</t>
  </si>
  <si>
    <t>Al menos 3 años de experiencia global en tramitación de expedientes de contratación pública.</t>
  </si>
  <si>
    <t>TR23-OEF-301</t>
  </si>
  <si>
    <t>Técnico/a de Riesgos, Seguros y Operaciones Internacionales</t>
  </si>
  <si>
    <t>Al menos 2 años de experiencia global en el sector de la Ingeniería/Consultoría del Transporte y/o Tecnologías de la Información.</t>
  </si>
  <si>
    <t>Al menos 2 años de experiencia en fiscalidad internacional trabajando en un departamento que requiera el desarrollo de este conocimiento.</t>
  </si>
  <si>
    <t>Al menos 2 años de experiencia en el uso de Microsoft Excel trabajando esta herramienta de forma habitual en el ejercicio de su actividad profesional.</t>
  </si>
  <si>
    <t>Máster en Comercio Exterior.</t>
  </si>
  <si>
    <t>TR23-OPT-301</t>
  </si>
  <si>
    <t xml:space="preserve">Técnico/a de  Formación y Gestión del Conocimiento </t>
  </si>
  <si>
    <t>Al menos 5 años de experiencia en el área de RRHH para el sector público.</t>
  </si>
  <si>
    <t>Al menos 6 años de experiencia en el ámbito de la Gestión del Talento (Formación y Desarrollo).</t>
  </si>
  <si>
    <t>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t>
  </si>
  <si>
    <t>Máster en Psicología del Trabajo y de las Organizaciones y Gestión de los RRHH.</t>
  </si>
  <si>
    <t>Curso Superior en Inteligencia Emocional y Dirección de Equipos.</t>
  </si>
  <si>
    <t>Al menos 2 años de experiencia en elaboración de documentación para tramitación de acuerdos marco y su posterior gestión.</t>
  </si>
  <si>
    <t>TR23-EXO-301</t>
  </si>
  <si>
    <t>Asistente 3</t>
  </si>
  <si>
    <t>Administrativo/a de apoyo en el control del transporte por carretera</t>
  </si>
  <si>
    <t>Al menos 4 años de experiencia profesional global.</t>
  </si>
  <si>
    <t>Al menos 1 año de experiencia global en el sector de la Ingeniería y/o Consultoría del Transporte.</t>
  </si>
  <si>
    <t>Al menos 1 año de experiencia en apoyo administrativo en oficina del cliente.</t>
  </si>
  <si>
    <t>Al menos 1 año de experiencia en gestión de documentación relacionada con el control del transporte por carretera.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</si>
</sst>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b/>
      <sz val="11"/>
      <name val="Calibri"/>
      <family val="2"/>
      <scheme val="minor"/>
    </font>
    <font>
      <b/>
      <sz val="9"/>
      <name val="Calibri"/>
      <family val="2"/>
      <scheme val="minor"/>
    </font>
    <font>
      <sz val="10"/>
      <name val="Calibri"/>
      <family val="2"/>
      <scheme val="minor"/>
    </font>
    <font>
      <b/>
      <sz val="12"/>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2" tint="-0.14996795556505021"/>
      </left>
      <right style="thin">
        <color theme="2" tint="-0.14996795556505021"/>
      </right>
      <top/>
      <bottom style="thin">
        <color theme="2" tint="-0.14996795556505021"/>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s>
  <cellStyleXfs count="11">
    <xf numFmtId="0" fontId="0" fillId="0" borderId="0"/>
    <xf numFmtId="0" fontId="5" fillId="0" borderId="0"/>
    <xf numFmtId="0" fontId="7" fillId="0" borderId="0" applyNumberFormat="0" applyFill="0" applyBorder="0" applyAlignment="0" applyProtection="0"/>
    <xf numFmtId="0" fontId="6" fillId="0" borderId="0"/>
    <xf numFmtId="0" fontId="36" fillId="0" borderId="0" applyNumberFormat="0" applyFill="0" applyBorder="0" applyAlignment="0" applyProtection="0"/>
    <xf numFmtId="0" fontId="4" fillId="0" borderId="0"/>
    <xf numFmtId="0" fontId="3" fillId="0" borderId="0"/>
    <xf numFmtId="0" fontId="2" fillId="0" borderId="0"/>
    <xf numFmtId="0" fontId="2" fillId="0" borderId="0"/>
    <xf numFmtId="0" fontId="6" fillId="0" borderId="0"/>
    <xf numFmtId="0" fontId="1" fillId="0" borderId="0"/>
  </cellStyleXfs>
  <cellXfs count="166">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5"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wrapText="1"/>
    </xf>
    <xf numFmtId="0" fontId="22" fillId="0" borderId="0" xfId="2" applyFont="1" applyFill="1" applyBorder="1" applyAlignment="1" applyProtection="1">
      <alignment horizontal="left" vertical="top"/>
      <protection locked="0"/>
    </xf>
    <xf numFmtId="0" fontId="26" fillId="5" borderId="10" xfId="0" applyFont="1" applyFill="1" applyBorder="1" applyAlignment="1">
      <alignment horizontal="center" vertical="center" wrapText="1"/>
    </xf>
    <xf numFmtId="0" fontId="27" fillId="5" borderId="7" xfId="0" applyFont="1" applyFill="1" applyBorder="1" applyAlignment="1" applyProtection="1">
      <alignment horizontal="center" vertical="center"/>
      <protection hidden="1"/>
    </xf>
    <xf numFmtId="164" fontId="27" fillId="5" borderId="10" xfId="0" applyNumberFormat="1" applyFont="1" applyFill="1" applyBorder="1" applyAlignment="1" applyProtection="1">
      <alignment horizontal="center" vertical="center" wrapText="1"/>
      <protection hidden="1"/>
    </xf>
    <xf numFmtId="14" fontId="29" fillId="0" borderId="12"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top" wrapText="1"/>
      <protection locked="0"/>
    </xf>
    <xf numFmtId="14" fontId="30" fillId="0" borderId="7"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17" xfId="0" applyFont="1" applyBorder="1" applyAlignment="1">
      <alignment horizontal="left" vertical="top"/>
    </xf>
    <xf numFmtId="0" fontId="8" fillId="0" borderId="18" xfId="0" applyFont="1" applyBorder="1" applyAlignment="1">
      <alignment horizontal="left" vertical="top"/>
    </xf>
    <xf numFmtId="0" fontId="15" fillId="4" borderId="30" xfId="0" applyFont="1" applyFill="1" applyBorder="1" applyAlignment="1">
      <alignment vertical="center" wrapText="1"/>
    </xf>
    <xf numFmtId="1" fontId="14" fillId="4" borderId="31" xfId="0" applyNumberFormat="1" applyFont="1" applyFill="1" applyBorder="1" applyAlignment="1">
      <alignment horizontal="center" vertical="center" shrinkToFit="1"/>
    </xf>
    <xf numFmtId="0" fontId="26" fillId="5" borderId="26" xfId="0" applyFont="1" applyFill="1" applyBorder="1" applyAlignment="1">
      <alignment horizontal="center" vertical="center" wrapText="1"/>
    </xf>
    <xf numFmtId="0" fontId="26" fillId="5" borderId="22" xfId="0" applyFont="1" applyFill="1" applyBorder="1" applyAlignment="1">
      <alignment horizontal="center" vertical="center" wrapText="1"/>
    </xf>
    <xf numFmtId="14" fontId="29" fillId="0" borderId="21" xfId="0" applyNumberFormat="1" applyFont="1" applyBorder="1" applyAlignment="1" applyProtection="1">
      <alignment horizontal="center" vertical="top" wrapText="1"/>
      <protection locked="0"/>
    </xf>
    <xf numFmtId="164" fontId="14" fillId="5" borderId="22" xfId="0" applyNumberFormat="1" applyFont="1" applyFill="1" applyBorder="1" applyAlignment="1" applyProtection="1">
      <alignment horizontal="center" vertical="center" wrapText="1"/>
      <protection hidden="1"/>
    </xf>
    <xf numFmtId="1" fontId="14" fillId="4" borderId="33" xfId="0" applyNumberFormat="1"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17" xfId="0" applyFont="1" applyFill="1" applyBorder="1"/>
    <xf numFmtId="0" fontId="8" fillId="2" borderId="17" xfId="0" applyFont="1" applyFill="1" applyBorder="1" applyAlignment="1">
      <alignment wrapText="1"/>
    </xf>
    <xf numFmtId="0" fontId="6" fillId="0" borderId="0" xfId="0" applyFont="1" applyAlignment="1">
      <alignment horizontal="left" vertical="top"/>
    </xf>
    <xf numFmtId="0" fontId="24" fillId="4" borderId="4" xfId="0" applyFont="1" applyFill="1" applyBorder="1" applyAlignment="1">
      <alignment horizontal="center" vertical="center" wrapText="1"/>
    </xf>
    <xf numFmtId="0" fontId="0" fillId="0" borderId="0" xfId="0" applyAlignment="1">
      <alignment horizontal="left" vertical="top" wrapText="1"/>
    </xf>
    <xf numFmtId="0" fontId="10" fillId="5" borderId="37" xfId="0" quotePrefix="1" applyFont="1" applyFill="1" applyBorder="1" applyAlignment="1">
      <alignment vertical="center" wrapText="1"/>
    </xf>
    <xf numFmtId="2" fontId="35" fillId="0" borderId="36" xfId="0" applyNumberFormat="1" applyFont="1" applyBorder="1" applyAlignment="1" applyProtection="1">
      <alignment horizontal="center" vertical="center" wrapText="1"/>
      <protection locked="0"/>
    </xf>
    <xf numFmtId="2" fontId="35" fillId="0" borderId="38" xfId="0" applyNumberFormat="1" applyFont="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hidden="1"/>
    </xf>
    <xf numFmtId="164" fontId="11" fillId="5" borderId="32" xfId="0" applyNumberFormat="1" applyFont="1" applyFill="1" applyBorder="1" applyAlignment="1" applyProtection="1">
      <alignment horizontal="center" vertical="center" wrapText="1"/>
      <protection hidden="1"/>
    </xf>
    <xf numFmtId="0" fontId="24" fillId="4" borderId="0" xfId="0" applyFont="1" applyFill="1" applyAlignment="1">
      <alignment horizontal="center" vertical="center" wrapText="1"/>
    </xf>
    <xf numFmtId="0" fontId="17" fillId="2" borderId="0" xfId="0" applyFont="1" applyFill="1" applyAlignment="1">
      <alignment horizontal="center" vertical="center" wrapText="1"/>
    </xf>
    <xf numFmtId="0" fontId="8" fillId="2" borderId="18" xfId="0" applyFont="1" applyFill="1" applyBorder="1" applyAlignment="1">
      <alignment horizontal="left" vertical="center"/>
    </xf>
    <xf numFmtId="0" fontId="13" fillId="3" borderId="0" xfId="0" applyFont="1" applyFill="1" applyAlignment="1" applyProtection="1">
      <alignment horizontal="center" vertical="center" wrapText="1"/>
      <protection locked="0"/>
    </xf>
    <xf numFmtId="0" fontId="32" fillId="2" borderId="0" xfId="0" applyFont="1" applyFill="1" applyAlignment="1">
      <alignment horizontal="left" vertical="center" wrapText="1"/>
    </xf>
    <xf numFmtId="0" fontId="13" fillId="7" borderId="0" xfId="0" applyFont="1" applyFill="1" applyAlignment="1">
      <alignment wrapText="1"/>
    </xf>
    <xf numFmtId="0" fontId="18" fillId="2" borderId="18" xfId="0" applyFont="1" applyFill="1" applyBorder="1" applyAlignment="1">
      <alignment vertical="center" wrapText="1"/>
    </xf>
    <xf numFmtId="0" fontId="19" fillId="2" borderId="0" xfId="0" applyFont="1" applyFill="1"/>
    <xf numFmtId="0" fontId="8" fillId="2" borderId="18"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1" fontId="13" fillId="3" borderId="0" xfId="0" applyNumberFormat="1" applyFont="1" applyFill="1" applyAlignment="1" applyProtection="1">
      <alignment vertical="center" wrapText="1"/>
      <protection locked="0"/>
    </xf>
    <xf numFmtId="0" fontId="33" fillId="2" borderId="0" xfId="0" applyFont="1" applyFill="1" applyAlignment="1">
      <alignment horizontal="center" vertical="center"/>
    </xf>
    <xf numFmtId="0" fontId="13" fillId="3" borderId="0" xfId="0" applyFont="1" applyFill="1" applyAlignment="1" applyProtection="1">
      <alignment vertical="center" wrapText="1"/>
      <protection locked="0"/>
    </xf>
    <xf numFmtId="0" fontId="20" fillId="0" borderId="0" xfId="0" applyFont="1"/>
    <xf numFmtId="0" fontId="19"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1" fillId="2" borderId="0" xfId="0" applyFont="1" applyFill="1"/>
    <xf numFmtId="0" fontId="19" fillId="2" borderId="0" xfId="0" applyFont="1" applyFill="1" applyAlignment="1">
      <alignment vertical="center"/>
    </xf>
    <xf numFmtId="0" fontId="8" fillId="2" borderId="34" xfId="0" applyFont="1" applyFill="1" applyBorder="1"/>
    <xf numFmtId="0" fontId="17" fillId="2" borderId="35" xfId="0" applyFont="1" applyFill="1" applyBorder="1" applyAlignment="1">
      <alignment horizontal="left" wrapText="1"/>
    </xf>
    <xf numFmtId="0" fontId="18" fillId="2" borderId="36" xfId="0" applyFont="1" applyFill="1" applyBorder="1" applyAlignment="1">
      <alignment vertical="center" wrapText="1"/>
    </xf>
    <xf numFmtId="0" fontId="1" fillId="0" borderId="0" xfId="10"/>
    <xf numFmtId="0" fontId="1" fillId="0" borderId="0" xfId="10" applyAlignment="1">
      <alignment vertical="top"/>
    </xf>
    <xf numFmtId="0" fontId="41" fillId="0" borderId="0" xfId="10" applyFont="1" applyAlignment="1">
      <alignment horizontal="center" vertical="center"/>
    </xf>
    <xf numFmtId="0" fontId="39" fillId="8" borderId="40" xfId="10" applyFont="1" applyFill="1" applyBorder="1" applyAlignment="1" applyProtection="1">
      <alignment horizontal="center" vertical="center" wrapText="1"/>
      <protection locked="0"/>
    </xf>
    <xf numFmtId="0" fontId="38" fillId="8" borderId="41" xfId="10" applyFont="1" applyFill="1" applyBorder="1" applyAlignment="1">
      <alignment horizontal="center" vertical="center" wrapText="1"/>
    </xf>
    <xf numFmtId="0" fontId="1" fillId="9" borderId="7" xfId="10" applyFill="1" applyBorder="1" applyAlignment="1">
      <alignment horizontal="center" vertical="center"/>
    </xf>
    <xf numFmtId="1" fontId="42" fillId="0" borderId="39" xfId="9" applyNumberFormat="1" applyFont="1" applyBorder="1" applyAlignment="1" applyProtection="1">
      <alignment horizontal="center" vertical="top" wrapText="1" shrinkToFit="1"/>
      <protection locked="0"/>
    </xf>
    <xf numFmtId="0" fontId="40" fillId="0" borderId="39" xfId="9" applyFont="1" applyBorder="1" applyAlignment="1" applyProtection="1">
      <alignment horizontal="center" vertical="top" wrapText="1"/>
      <protection locked="0"/>
    </xf>
    <xf numFmtId="0" fontId="40" fillId="0" borderId="39" xfId="9" applyFont="1" applyBorder="1" applyAlignment="1" applyProtection="1">
      <alignment horizontal="left" vertical="top" wrapText="1"/>
      <protection locked="0"/>
    </xf>
    <xf numFmtId="0" fontId="37" fillId="0" borderId="0" xfId="10" applyFont="1" applyAlignment="1">
      <alignment vertical="top"/>
    </xf>
    <xf numFmtId="0" fontId="40" fillId="0" borderId="39" xfId="9" quotePrefix="1" applyFont="1" applyBorder="1" applyAlignment="1" applyProtection="1">
      <alignment horizontal="left" vertical="top" wrapText="1"/>
      <protection locked="0"/>
    </xf>
    <xf numFmtId="0" fontId="34" fillId="3" borderId="0" xfId="0" applyFont="1" applyFill="1" applyAlignment="1" applyProtection="1">
      <alignment horizontal="center" vertical="center"/>
      <protection locked="0"/>
    </xf>
    <xf numFmtId="0" fontId="11" fillId="5" borderId="21" xfId="0" applyFont="1" applyFill="1" applyBorder="1" applyAlignment="1">
      <alignment horizontal="right" vertical="center" wrapText="1"/>
    </xf>
    <xf numFmtId="0" fontId="11" fillId="5" borderId="7" xfId="0" applyFont="1" applyFill="1" applyBorder="1" applyAlignment="1">
      <alignment horizontal="right" vertical="center" wrapText="1"/>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3" fillId="3" borderId="0" xfId="0" applyFont="1" applyFill="1" applyAlignment="1" applyProtection="1">
      <alignment horizontal="center" vertical="center" wrapText="1"/>
      <protection locked="0"/>
    </xf>
    <xf numFmtId="0" fontId="32" fillId="2" borderId="17" xfId="0" applyFont="1" applyFill="1" applyBorder="1" applyAlignment="1">
      <alignment horizontal="right" vertical="center" wrapText="1"/>
    </xf>
    <xf numFmtId="0" fontId="32" fillId="2" borderId="0" xfId="0" applyFont="1" applyFill="1" applyAlignment="1">
      <alignment horizontal="right" vertical="center" wrapText="1"/>
    </xf>
    <xf numFmtId="0" fontId="24" fillId="4" borderId="17"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18" xfId="0" applyFont="1" applyFill="1" applyBorder="1" applyAlignment="1">
      <alignment horizontal="center" vertical="center" wrapText="1"/>
    </xf>
    <xf numFmtId="2" fontId="12" fillId="6" borderId="0" xfId="0" applyNumberFormat="1" applyFont="1" applyFill="1" applyAlignment="1">
      <alignment horizontal="center" vertical="center" wrapText="1"/>
    </xf>
    <xf numFmtId="2" fontId="12" fillId="6" borderId="18" xfId="0" applyNumberFormat="1" applyFont="1" applyFill="1" applyBorder="1" applyAlignment="1">
      <alignment horizontal="center" vertical="center" wrapText="1"/>
    </xf>
    <xf numFmtId="0" fontId="10" fillId="5" borderId="26" xfId="0" applyFont="1" applyFill="1" applyBorder="1" applyAlignment="1" applyProtection="1">
      <alignment horizontal="left" vertical="center" wrapText="1"/>
      <protection hidden="1"/>
    </xf>
    <xf numFmtId="0" fontId="10" fillId="5" borderId="11"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1"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0" fillId="5" borderId="22" xfId="0" applyFont="1" applyFill="1" applyBorder="1" applyAlignment="1">
      <alignment horizontal="center" vertical="top" wrapText="1"/>
    </xf>
    <xf numFmtId="0" fontId="30" fillId="0" borderId="2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1" fontId="30" fillId="0" borderId="27" xfId="0" applyNumberFormat="1" applyFont="1" applyBorder="1" applyAlignment="1" applyProtection="1">
      <alignment horizontal="center" vertical="center" shrinkToFit="1"/>
      <protection locked="0"/>
    </xf>
    <xf numFmtId="0" fontId="10" fillId="5" borderId="37" xfId="0" quotePrefix="1" applyFont="1" applyFill="1" applyBorder="1" applyAlignment="1" applyProtection="1">
      <alignment horizontal="left" vertical="center" wrapText="1"/>
      <protection hidden="1"/>
    </xf>
    <xf numFmtId="0" fontId="10" fillId="5" borderId="37" xfId="0" applyFont="1" applyFill="1" applyBorder="1" applyAlignment="1" applyProtection="1">
      <alignment horizontal="left" vertical="center" wrapText="1"/>
      <protection hidden="1"/>
    </xf>
    <xf numFmtId="0" fontId="10" fillId="5" borderId="37" xfId="0" quotePrefix="1" applyFont="1" applyFill="1" applyBorder="1" applyAlignment="1" applyProtection="1">
      <alignment horizontal="left" vertical="center"/>
      <protection hidden="1"/>
    </xf>
    <xf numFmtId="0" fontId="10" fillId="5" borderId="37" xfId="0" applyFont="1" applyFill="1" applyBorder="1" applyAlignment="1" applyProtection="1">
      <alignment horizontal="left" vertical="center"/>
      <protection hidden="1"/>
    </xf>
    <xf numFmtId="49" fontId="37" fillId="2" borderId="10" xfId="4" applyNumberFormat="1" applyFont="1" applyFill="1" applyBorder="1" applyAlignment="1" applyProtection="1">
      <alignment horizontal="center" vertical="top" wrapText="1"/>
      <protection locked="0"/>
    </xf>
    <xf numFmtId="49" fontId="37" fillId="2" borderId="12" xfId="4" applyNumberFormat="1" applyFont="1" applyFill="1" applyBorder="1" applyAlignment="1" applyProtection="1">
      <alignment horizontal="center" vertical="top" wrapText="1"/>
      <protection locked="0"/>
    </xf>
    <xf numFmtId="49" fontId="37" fillId="2" borderId="7" xfId="4" applyNumberFormat="1" applyFont="1" applyFill="1" applyBorder="1" applyAlignment="1" applyProtection="1">
      <alignment horizontal="center" vertical="top" wrapText="1"/>
      <protection locked="0"/>
    </xf>
    <xf numFmtId="0" fontId="14" fillId="4" borderId="17"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1" fillId="5" borderId="28" xfId="0" applyFont="1" applyFill="1" applyBorder="1" applyAlignment="1">
      <alignment horizontal="right" vertical="center" wrapText="1"/>
    </xf>
    <xf numFmtId="0" fontId="11" fillId="5" borderId="9" xfId="0" applyFont="1" applyFill="1" applyBorder="1" applyAlignment="1">
      <alignment horizontal="right" vertical="center" wrapText="1"/>
    </xf>
    <xf numFmtId="0" fontId="11" fillId="5" borderId="13" xfId="0" applyFont="1" applyFill="1" applyBorder="1" applyAlignment="1">
      <alignment horizontal="right" vertical="center" wrapText="1"/>
    </xf>
    <xf numFmtId="0" fontId="13" fillId="5" borderId="7" xfId="0" applyFont="1" applyFill="1" applyBorder="1" applyAlignment="1" applyProtection="1">
      <alignment horizontal="center" vertical="center"/>
      <protection hidden="1"/>
    </xf>
    <xf numFmtId="0" fontId="13" fillId="5" borderId="22" xfId="0" applyFont="1" applyFill="1" applyBorder="1" applyAlignment="1" applyProtection="1">
      <alignment horizontal="center" vertical="center"/>
      <protection hidden="1"/>
    </xf>
    <xf numFmtId="0" fontId="10" fillId="5" borderId="21" xfId="0" applyFont="1" applyFill="1" applyBorder="1" applyAlignment="1">
      <alignment horizontal="center" vertical="center" wrapText="1"/>
    </xf>
    <xf numFmtId="0" fontId="10" fillId="5" borderId="7" xfId="0" applyFont="1" applyFill="1" applyBorder="1" applyAlignment="1">
      <alignment horizontal="center" vertical="center" wrapText="1"/>
    </xf>
    <xf numFmtId="1" fontId="13" fillId="5" borderId="21" xfId="0" applyNumberFormat="1" applyFont="1" applyFill="1" applyBorder="1" applyAlignment="1">
      <alignment horizontal="center" vertical="center" shrinkToFit="1"/>
    </xf>
    <xf numFmtId="1" fontId="13" fillId="5" borderId="7" xfId="0" applyNumberFormat="1" applyFont="1" applyFill="1" applyBorder="1" applyAlignment="1">
      <alignment horizontal="center" vertical="center" shrinkToFit="1"/>
    </xf>
    <xf numFmtId="1" fontId="25" fillId="5" borderId="17" xfId="0" applyNumberFormat="1" applyFont="1" applyFill="1" applyBorder="1" applyAlignment="1">
      <alignment horizontal="left" vertical="center" shrinkToFit="1"/>
    </xf>
    <xf numFmtId="1" fontId="25" fillId="5" borderId="0" xfId="0" applyNumberFormat="1" applyFont="1" applyFill="1" applyAlignment="1">
      <alignment horizontal="left" vertical="center" shrinkToFit="1"/>
    </xf>
    <xf numFmtId="1" fontId="25" fillId="5" borderId="18" xfId="0" applyNumberFormat="1" applyFont="1" applyFill="1" applyBorder="1" applyAlignment="1">
      <alignment horizontal="left" vertical="center" shrinkToFit="1"/>
    </xf>
    <xf numFmtId="0" fontId="23" fillId="4" borderId="19" xfId="0" applyFont="1" applyFill="1" applyBorder="1" applyAlignment="1">
      <alignment horizontal="left" vertical="center" wrapText="1" indent="1"/>
    </xf>
    <xf numFmtId="0" fontId="23" fillId="4" borderId="2" xfId="0" applyFont="1" applyFill="1" applyBorder="1" applyAlignment="1">
      <alignment horizontal="left" vertical="center" wrapText="1" indent="1"/>
    </xf>
    <xf numFmtId="1" fontId="25" fillId="5" borderId="29" xfId="0" applyNumberFormat="1" applyFont="1" applyFill="1" applyBorder="1" applyAlignment="1">
      <alignment horizontal="left" vertical="center" wrapText="1" shrinkToFit="1"/>
    </xf>
    <xf numFmtId="1" fontId="25" fillId="5" borderId="5" xfId="0" applyNumberFormat="1" applyFont="1" applyFill="1" applyBorder="1" applyAlignment="1">
      <alignment horizontal="left" vertical="center" shrinkToFit="1"/>
    </xf>
    <xf numFmtId="1" fontId="25" fillId="5" borderId="30" xfId="0" applyNumberFormat="1" applyFont="1" applyFill="1" applyBorder="1" applyAlignment="1">
      <alignment horizontal="left" vertical="center" shrinkToFit="1"/>
    </xf>
    <xf numFmtId="0" fontId="15" fillId="4" borderId="29"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3"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0" fontId="10" fillId="5" borderId="22"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0" fillId="5" borderId="34" xfId="0" applyFont="1" applyFill="1" applyBorder="1" applyAlignment="1" applyProtection="1">
      <alignment horizontal="center" vertical="center" wrapText="1"/>
      <protection hidden="1"/>
    </xf>
    <xf numFmtId="0" fontId="10" fillId="5" borderId="35" xfId="0" applyFont="1" applyFill="1" applyBorder="1" applyAlignment="1" applyProtection="1">
      <alignment horizontal="center" vertical="center" wrapText="1"/>
      <protection hidden="1"/>
    </xf>
    <xf numFmtId="0" fontId="10" fillId="5" borderId="36" xfId="0" applyFont="1" applyFill="1" applyBorder="1" applyAlignment="1" applyProtection="1">
      <alignment horizontal="center" vertical="center" wrapText="1"/>
      <protection hidden="1"/>
    </xf>
    <xf numFmtId="1" fontId="30" fillId="0" borderId="21"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30" fillId="0" borderId="23" xfId="0" applyNumberFormat="1" applyFont="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hidden="1"/>
    </xf>
    <xf numFmtId="0" fontId="24" fillId="4" borderId="2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23" fillId="4" borderId="25" xfId="0" applyFont="1" applyFill="1" applyBorder="1" applyAlignment="1">
      <alignment horizontal="center" vertical="center" wrapText="1"/>
    </xf>
    <xf numFmtId="49" fontId="28" fillId="0" borderId="24"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5" xfId="0" applyNumberFormat="1" applyFont="1" applyBorder="1" applyAlignment="1">
      <alignment horizontal="left" vertical="center" wrapText="1"/>
    </xf>
  </cellXfs>
  <cellStyles count="11">
    <cellStyle name="Hipervínculo" xfId="2" builtinId="8"/>
    <cellStyle name="Normal" xfId="0" builtinId="0"/>
    <cellStyle name="Normal 2" xfId="1" xr:uid="{4E127A21-6021-41E6-AD6A-605553633594}"/>
    <cellStyle name="Normal 2 2" xfId="9" xr:uid="{E839A8B7-DDFA-4C69-9BF3-C2D8B86C4A27}"/>
    <cellStyle name="Normal 3" xfId="3" xr:uid="{3552E010-A90A-4773-A83D-27C8514F5400}"/>
    <cellStyle name="Normal 4" xfId="5" xr:uid="{FE431695-FE5E-4231-A144-56273F5D8EDE}"/>
    <cellStyle name="Normal 4 2" xfId="7" xr:uid="{9E1B0AD4-9E52-492B-86D4-4E3BA5868BAB}"/>
    <cellStyle name="Normal 5" xfId="6" xr:uid="{2238624C-A476-4DBD-9855-0C98586BE35B}"/>
    <cellStyle name="Normal 5 2" xfId="8" xr:uid="{EAF99745-832B-4A7C-8BA0-B10D0D3E2956}"/>
    <cellStyle name="Normal 6" xfId="10" xr:uid="{706B875E-EE10-493E-894E-3EAEB41B47F2}"/>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1161329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16"/>
  <sheetViews>
    <sheetView showZeros="0" tabSelected="1" topLeftCell="A16" zoomScale="90" zoomScaleNormal="90" zoomScaleSheetLayoutView="100" workbookViewId="0">
      <selection activeCell="A27" sqref="A27:H27"/>
    </sheetView>
  </sheetViews>
  <sheetFormatPr baseColWidth="10" defaultColWidth="9.33203125" defaultRowHeight="19.8" x14ac:dyDescent="0.25"/>
  <cols>
    <col min="1" max="2" width="15" style="1" customWidth="1"/>
    <col min="3" max="3" width="14.44140625" style="1" bestFit="1" customWidth="1"/>
    <col min="4" max="5" width="14.6640625" style="1" customWidth="1"/>
    <col min="6" max="6" width="14.44140625" style="1" customWidth="1"/>
    <col min="7" max="7" width="18.77734375" style="1" customWidth="1"/>
    <col min="8" max="8" width="48.21875"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8" t="s">
        <v>24</v>
      </c>
      <c r="B3" s="129"/>
      <c r="C3" s="129"/>
      <c r="D3" s="129"/>
      <c r="E3" s="129"/>
      <c r="F3" s="129"/>
      <c r="G3" s="129"/>
      <c r="H3" s="129"/>
      <c r="I3" s="129"/>
      <c r="J3" s="129"/>
      <c r="K3" s="143"/>
      <c r="L3" s="144"/>
    </row>
    <row r="4" spans="1:12" s="2" customFormat="1" ht="7.5" customHeight="1" x14ac:dyDescent="0.25">
      <c r="A4" s="19"/>
      <c r="L4" s="20"/>
    </row>
    <row r="5" spans="1:12" s="2" customFormat="1" ht="25.05" customHeight="1" x14ac:dyDescent="0.25">
      <c r="A5" s="145" t="s">
        <v>6</v>
      </c>
      <c r="B5" s="146"/>
      <c r="C5" s="146"/>
      <c r="D5" s="146"/>
      <c r="E5" s="146"/>
      <c r="F5" s="146"/>
      <c r="G5" s="146"/>
      <c r="H5" s="146"/>
      <c r="I5" s="146"/>
      <c r="J5" s="146"/>
      <c r="K5" s="147"/>
      <c r="L5" s="148"/>
    </row>
    <row r="6" spans="1:12" s="2" customFormat="1" ht="43.5" customHeight="1" x14ac:dyDescent="0.25">
      <c r="A6" s="121" t="s">
        <v>7</v>
      </c>
      <c r="B6" s="122"/>
      <c r="C6" s="122"/>
      <c r="D6" s="122" t="s">
        <v>23</v>
      </c>
      <c r="E6" s="122"/>
      <c r="F6" s="3" t="s">
        <v>11</v>
      </c>
      <c r="G6" s="135" t="s">
        <v>8</v>
      </c>
      <c r="H6" s="136"/>
      <c r="I6" s="137"/>
      <c r="J6" s="3" t="s">
        <v>9</v>
      </c>
      <c r="K6" s="122" t="s">
        <v>10</v>
      </c>
      <c r="L6" s="142"/>
    </row>
    <row r="7" spans="1:12" ht="40.049999999999997" customHeight="1" x14ac:dyDescent="0.25">
      <c r="A7" s="152"/>
      <c r="B7" s="141"/>
      <c r="C7" s="141"/>
      <c r="D7" s="141"/>
      <c r="E7" s="141"/>
      <c r="F7" s="15"/>
      <c r="G7" s="138"/>
      <c r="H7" s="139"/>
      <c r="I7" s="140"/>
      <c r="J7" s="15"/>
      <c r="K7" s="153"/>
      <c r="L7" s="154"/>
    </row>
    <row r="8" spans="1:12" s="2" customFormat="1" ht="25.05" customHeight="1" x14ac:dyDescent="0.25">
      <c r="A8" s="145" t="s">
        <v>0</v>
      </c>
      <c r="B8" s="146"/>
      <c r="C8" s="146"/>
      <c r="D8" s="146"/>
      <c r="E8" s="146"/>
      <c r="F8" s="146"/>
      <c r="G8" s="146"/>
      <c r="H8" s="146"/>
      <c r="I8" s="146"/>
      <c r="J8" s="146"/>
      <c r="K8" s="147"/>
      <c r="L8" s="148"/>
    </row>
    <row r="9" spans="1:12" s="2" customFormat="1" ht="43.5" customHeight="1" x14ac:dyDescent="0.25">
      <c r="A9" s="121" t="s">
        <v>5</v>
      </c>
      <c r="B9" s="122"/>
      <c r="C9" s="122"/>
      <c r="D9" s="122" t="s">
        <v>2</v>
      </c>
      <c r="E9" s="122"/>
      <c r="F9" s="122"/>
      <c r="G9" s="122" t="s">
        <v>3</v>
      </c>
      <c r="H9" s="122"/>
      <c r="I9" s="122"/>
      <c r="J9" s="122"/>
      <c r="K9" s="122" t="s">
        <v>4</v>
      </c>
      <c r="L9" s="142"/>
    </row>
    <row r="10" spans="1:12" s="2" customFormat="1" ht="57" customHeight="1" x14ac:dyDescent="0.25">
      <c r="A10" s="123" t="s">
        <v>150</v>
      </c>
      <c r="B10" s="124"/>
      <c r="C10" s="124"/>
      <c r="D10" s="119" t="s">
        <v>151</v>
      </c>
      <c r="E10" s="119"/>
      <c r="F10" s="119"/>
      <c r="G10" s="155" t="s">
        <v>152</v>
      </c>
      <c r="H10" s="155"/>
      <c r="I10" s="155"/>
      <c r="J10" s="155"/>
      <c r="K10" s="119" t="s">
        <v>62</v>
      </c>
      <c r="L10" s="120"/>
    </row>
    <row r="11" spans="1:12" s="2" customFormat="1" ht="31.8" customHeight="1" x14ac:dyDescent="0.25">
      <c r="A11" s="125" t="s">
        <v>27</v>
      </c>
      <c r="B11" s="126"/>
      <c r="C11" s="126"/>
      <c r="D11" s="126"/>
      <c r="E11" s="126"/>
      <c r="F11" s="126"/>
      <c r="G11" s="126"/>
      <c r="H11" s="126"/>
      <c r="I11" s="126"/>
      <c r="J11" s="126"/>
      <c r="K11" s="126"/>
      <c r="L11" s="127"/>
    </row>
    <row r="12" spans="1:12" s="2" customFormat="1" ht="25.05" customHeight="1" x14ac:dyDescent="0.25">
      <c r="A12" s="145" t="s">
        <v>43</v>
      </c>
      <c r="B12" s="146"/>
      <c r="C12" s="146"/>
      <c r="D12" s="146"/>
      <c r="E12" s="146"/>
      <c r="F12" s="146"/>
      <c r="G12" s="146"/>
      <c r="H12" s="146"/>
      <c r="I12" s="146"/>
      <c r="J12" s="146"/>
      <c r="K12" s="147"/>
      <c r="L12" s="148"/>
    </row>
    <row r="13" spans="1:12" s="2" customFormat="1" ht="33.6" customHeight="1" x14ac:dyDescent="0.25">
      <c r="A13" s="130" t="s">
        <v>82</v>
      </c>
      <c r="B13" s="131"/>
      <c r="C13" s="131"/>
      <c r="D13" s="131"/>
      <c r="E13" s="131"/>
      <c r="F13" s="131"/>
      <c r="G13" s="131"/>
      <c r="H13" s="131"/>
      <c r="I13" s="131"/>
      <c r="J13" s="131"/>
      <c r="K13" s="131"/>
      <c r="L13" s="132"/>
    </row>
    <row r="14" spans="1:12" s="2" customFormat="1" ht="25.05" customHeight="1" x14ac:dyDescent="0.25">
      <c r="A14" s="145" t="s">
        <v>1</v>
      </c>
      <c r="B14" s="146"/>
      <c r="C14" s="146"/>
      <c r="D14" s="146"/>
      <c r="E14" s="146"/>
      <c r="F14" s="146"/>
      <c r="G14" s="146"/>
      <c r="H14" s="146"/>
      <c r="I14" s="146"/>
      <c r="J14" s="146"/>
      <c r="K14" s="146"/>
      <c r="L14" s="162"/>
    </row>
    <row r="15" spans="1:12" s="2" customFormat="1" ht="19.2" customHeight="1" x14ac:dyDescent="0.25">
      <c r="A15" s="82" t="s">
        <v>44</v>
      </c>
      <c r="B15" s="83"/>
      <c r="C15" s="83"/>
      <c r="D15" s="83"/>
      <c r="E15" s="83"/>
      <c r="F15" s="83"/>
      <c r="G15" s="83"/>
      <c r="H15" s="83"/>
      <c r="I15" s="83"/>
      <c r="J15" s="83"/>
      <c r="K15" s="83"/>
      <c r="L15" s="84"/>
    </row>
    <row r="16" spans="1:12" s="2" customFormat="1" ht="19.2" customHeight="1" x14ac:dyDescent="0.25">
      <c r="A16" s="90" t="s">
        <v>45</v>
      </c>
      <c r="B16" s="91"/>
      <c r="C16" s="92" t="s">
        <v>46</v>
      </c>
      <c r="D16" s="93"/>
      <c r="E16" s="93"/>
      <c r="F16" s="93"/>
      <c r="G16" s="93"/>
      <c r="H16" s="93"/>
      <c r="I16" s="94"/>
      <c r="J16" s="91" t="s">
        <v>47</v>
      </c>
      <c r="K16" s="91"/>
      <c r="L16" s="95"/>
    </row>
    <row r="17" spans="1:12" s="2" customFormat="1" ht="46.8" customHeight="1" x14ac:dyDescent="0.25">
      <c r="A17" s="96"/>
      <c r="B17" s="97"/>
      <c r="C17" s="98"/>
      <c r="D17" s="99"/>
      <c r="E17" s="99"/>
      <c r="F17" s="99"/>
      <c r="G17" s="99"/>
      <c r="H17" s="99"/>
      <c r="I17" s="100"/>
      <c r="J17" s="98"/>
      <c r="K17" s="99"/>
      <c r="L17" s="101"/>
    </row>
    <row r="18" spans="1:12" s="2" customFormat="1" ht="19.2" customHeight="1" thickBot="1" x14ac:dyDescent="0.3">
      <c r="A18" s="156" t="s">
        <v>28</v>
      </c>
      <c r="B18" s="157"/>
      <c r="C18" s="157"/>
      <c r="D18" s="157"/>
      <c r="E18" s="157"/>
      <c r="F18" s="157"/>
      <c r="G18" s="157"/>
      <c r="H18" s="157"/>
      <c r="I18" s="32"/>
      <c r="J18" s="85" t="s">
        <v>32</v>
      </c>
      <c r="K18" s="85"/>
      <c r="L18" s="86"/>
    </row>
    <row r="19" spans="1:12" s="2" customFormat="1" ht="60" customHeight="1" thickBot="1" x14ac:dyDescent="0.3">
      <c r="A19" s="34" t="s">
        <v>34</v>
      </c>
      <c r="B19" s="102" t="s">
        <v>153</v>
      </c>
      <c r="C19" s="103"/>
      <c r="D19" s="103"/>
      <c r="E19" s="103"/>
      <c r="F19" s="103"/>
      <c r="G19" s="103"/>
      <c r="H19" s="103"/>
      <c r="I19" s="36"/>
      <c r="J19" s="85"/>
      <c r="K19" s="85"/>
      <c r="L19" s="86"/>
    </row>
    <row r="20" spans="1:12" s="2" customFormat="1" ht="60" customHeight="1" thickBot="1" x14ac:dyDescent="0.3">
      <c r="A20" s="34" t="s">
        <v>35</v>
      </c>
      <c r="B20" s="104" t="s">
        <v>154</v>
      </c>
      <c r="C20" s="105"/>
      <c r="D20" s="105"/>
      <c r="E20" s="105"/>
      <c r="F20" s="105"/>
      <c r="G20" s="105"/>
      <c r="H20" s="105"/>
      <c r="I20" s="36"/>
      <c r="J20" s="85"/>
      <c r="K20" s="85"/>
      <c r="L20" s="86"/>
    </row>
    <row r="21" spans="1:12" s="2" customFormat="1" ht="60" customHeight="1" thickBot="1" x14ac:dyDescent="0.3">
      <c r="A21" s="34" t="s">
        <v>36</v>
      </c>
      <c r="B21" s="102" t="s">
        <v>155</v>
      </c>
      <c r="C21" s="102"/>
      <c r="D21" s="102"/>
      <c r="E21" s="102"/>
      <c r="F21" s="102"/>
      <c r="G21" s="102"/>
      <c r="H21" s="102"/>
      <c r="I21" s="36"/>
      <c r="J21" s="85"/>
      <c r="K21" s="85"/>
      <c r="L21" s="86"/>
    </row>
    <row r="22" spans="1:12" s="2" customFormat="1" ht="60" customHeight="1" thickBot="1" x14ac:dyDescent="0.3">
      <c r="A22" s="34" t="s">
        <v>37</v>
      </c>
      <c r="B22" s="102" t="s">
        <v>156</v>
      </c>
      <c r="C22" s="102"/>
      <c r="D22" s="102"/>
      <c r="E22" s="102"/>
      <c r="F22" s="102"/>
      <c r="G22" s="102"/>
      <c r="H22" s="102"/>
      <c r="I22" s="36"/>
      <c r="J22" s="85"/>
      <c r="K22" s="85"/>
      <c r="L22" s="86"/>
    </row>
    <row r="23" spans="1:12" s="2" customFormat="1" ht="19.2" customHeight="1" thickBot="1" x14ac:dyDescent="0.3">
      <c r="A23" s="82" t="s">
        <v>29</v>
      </c>
      <c r="B23" s="83"/>
      <c r="C23" s="83"/>
      <c r="D23" s="83"/>
      <c r="E23" s="83"/>
      <c r="F23" s="83"/>
      <c r="G23" s="83"/>
      <c r="H23" s="83"/>
      <c r="I23" s="39"/>
      <c r="J23" s="85"/>
      <c r="K23" s="85"/>
      <c r="L23" s="86"/>
    </row>
    <row r="24" spans="1:12" s="2" customFormat="1" ht="49.8" customHeight="1" thickBot="1" x14ac:dyDescent="0.3">
      <c r="A24" s="87"/>
      <c r="B24" s="88"/>
      <c r="C24" s="88"/>
      <c r="D24" s="88"/>
      <c r="E24" s="88"/>
      <c r="F24" s="88"/>
      <c r="G24" s="88"/>
      <c r="H24" s="89"/>
      <c r="I24" s="36"/>
      <c r="J24" s="85"/>
      <c r="K24" s="85"/>
      <c r="L24" s="86"/>
    </row>
    <row r="25" spans="1:12" s="2" customFormat="1" ht="49.8" customHeight="1" thickBot="1" x14ac:dyDescent="0.3">
      <c r="A25" s="87"/>
      <c r="B25" s="88"/>
      <c r="C25" s="88"/>
      <c r="D25" s="88"/>
      <c r="E25" s="88"/>
      <c r="F25" s="88"/>
      <c r="G25" s="88"/>
      <c r="H25" s="89"/>
      <c r="I25" s="36"/>
      <c r="J25" s="85"/>
      <c r="K25" s="85"/>
      <c r="L25" s="86"/>
    </row>
    <row r="26" spans="1:12" s="2" customFormat="1" ht="49.8" customHeight="1" thickBot="1" x14ac:dyDescent="0.3">
      <c r="A26" s="87"/>
      <c r="B26" s="88"/>
      <c r="C26" s="88"/>
      <c r="D26" s="88"/>
      <c r="E26" s="88"/>
      <c r="F26" s="88"/>
      <c r="G26" s="88"/>
      <c r="H26" s="89"/>
      <c r="I26" s="36"/>
      <c r="J26" s="85"/>
      <c r="K26" s="85"/>
      <c r="L26" s="86"/>
    </row>
    <row r="27" spans="1:12" s="2" customFormat="1" ht="49.8" customHeight="1" thickBot="1" x14ac:dyDescent="0.3">
      <c r="A27" s="87"/>
      <c r="B27" s="88"/>
      <c r="C27" s="88"/>
      <c r="D27" s="88"/>
      <c r="E27" s="88"/>
      <c r="F27" s="88"/>
      <c r="G27" s="88"/>
      <c r="H27" s="89"/>
      <c r="I27" s="36"/>
      <c r="J27" s="85"/>
      <c r="K27" s="85"/>
      <c r="L27" s="86"/>
    </row>
    <row r="28" spans="1:12" s="2" customFormat="1" ht="49.8" customHeight="1" thickBot="1" x14ac:dyDescent="0.3">
      <c r="A28" s="87"/>
      <c r="B28" s="88"/>
      <c r="C28" s="88"/>
      <c r="D28" s="88"/>
      <c r="E28" s="88"/>
      <c r="F28" s="88"/>
      <c r="G28" s="88"/>
      <c r="H28" s="89"/>
      <c r="I28" s="36"/>
      <c r="J28" s="85"/>
      <c r="K28" s="85"/>
      <c r="L28" s="86"/>
    </row>
    <row r="29" spans="1:12" s="2" customFormat="1" ht="49.8" customHeight="1" thickBot="1" x14ac:dyDescent="0.3">
      <c r="A29" s="87"/>
      <c r="B29" s="88"/>
      <c r="C29" s="88"/>
      <c r="D29" s="88"/>
      <c r="E29" s="88"/>
      <c r="F29" s="88"/>
      <c r="G29" s="88"/>
      <c r="H29" s="89"/>
      <c r="I29" s="36"/>
      <c r="J29" s="85"/>
      <c r="K29" s="85"/>
      <c r="L29" s="86"/>
    </row>
    <row r="30" spans="1:12" s="2" customFormat="1" ht="19.2" customHeight="1" x14ac:dyDescent="0.25">
      <c r="A30" s="82" t="s">
        <v>30</v>
      </c>
      <c r="B30" s="83"/>
      <c r="C30" s="83"/>
      <c r="D30" s="83"/>
      <c r="E30" s="83"/>
      <c r="F30" s="83"/>
      <c r="G30" s="83"/>
      <c r="H30" s="83"/>
      <c r="I30" s="39"/>
      <c r="J30" s="85"/>
      <c r="K30" s="85"/>
      <c r="L30" s="86"/>
    </row>
    <row r="31" spans="1:12" s="2" customFormat="1" ht="42.6" customHeight="1" thickBot="1" x14ac:dyDescent="0.3">
      <c r="A31" s="149"/>
      <c r="B31" s="150"/>
      <c r="C31" s="150"/>
      <c r="D31" s="150"/>
      <c r="E31" s="150"/>
      <c r="F31" s="150"/>
      <c r="G31" s="150"/>
      <c r="H31" s="151"/>
      <c r="I31" s="35"/>
      <c r="J31" s="85"/>
      <c r="K31" s="85"/>
      <c r="L31" s="86"/>
    </row>
    <row r="32" spans="1:12" ht="30.6" customHeight="1" x14ac:dyDescent="0.25">
      <c r="A32" s="133" t="s">
        <v>25</v>
      </c>
      <c r="B32" s="134"/>
      <c r="C32" s="134"/>
      <c r="D32" s="134"/>
      <c r="E32" s="134"/>
      <c r="F32" s="134"/>
      <c r="G32" s="134"/>
      <c r="H32" s="134"/>
      <c r="I32" s="134"/>
      <c r="J32" s="134"/>
      <c r="K32" s="134"/>
      <c r="L32" s="21"/>
    </row>
    <row r="33" spans="1:12" s="2" customFormat="1" ht="110.4" customHeight="1" x14ac:dyDescent="0.25">
      <c r="A33" s="163" t="s">
        <v>84</v>
      </c>
      <c r="B33" s="164"/>
      <c r="C33" s="164"/>
      <c r="D33" s="164"/>
      <c r="E33" s="164"/>
      <c r="F33" s="164"/>
      <c r="G33" s="164"/>
      <c r="H33" s="164"/>
      <c r="I33" s="164"/>
      <c r="J33" s="164"/>
      <c r="K33" s="164"/>
      <c r="L33" s="165"/>
    </row>
    <row r="34" spans="1:12" s="2" customFormat="1" ht="66.599999999999994" customHeight="1" x14ac:dyDescent="0.25">
      <c r="A34" s="109" t="s">
        <v>33</v>
      </c>
      <c r="B34" s="110"/>
      <c r="C34" s="110"/>
      <c r="D34" s="110"/>
      <c r="E34" s="110"/>
      <c r="F34" s="110"/>
      <c r="G34" s="110"/>
      <c r="H34" s="110"/>
      <c r="I34" s="110"/>
      <c r="J34" s="111"/>
      <c r="K34" s="112"/>
      <c r="L34" s="22">
        <v>5</v>
      </c>
    </row>
    <row r="35" spans="1:12" s="2" customFormat="1" ht="34.950000000000003" customHeight="1" x14ac:dyDescent="0.25">
      <c r="A35" s="23" t="s">
        <v>26</v>
      </c>
      <c r="B35" s="10" t="s">
        <v>85</v>
      </c>
      <c r="C35" s="113" t="s">
        <v>15</v>
      </c>
      <c r="D35" s="114"/>
      <c r="E35" s="113" t="s">
        <v>38</v>
      </c>
      <c r="F35" s="114"/>
      <c r="G35" s="113" t="s">
        <v>39</v>
      </c>
      <c r="H35" s="115"/>
      <c r="I35" s="114"/>
      <c r="J35" s="10" t="s">
        <v>12</v>
      </c>
      <c r="K35" s="10" t="s">
        <v>13</v>
      </c>
      <c r="L35" s="24" t="s">
        <v>14</v>
      </c>
    </row>
    <row r="36" spans="1:12" s="4" customFormat="1" ht="19.95" customHeight="1" x14ac:dyDescent="0.7">
      <c r="A36" s="25"/>
      <c r="B36" s="13"/>
      <c r="C36" s="106"/>
      <c r="D36" s="107"/>
      <c r="E36" s="106"/>
      <c r="F36" s="107"/>
      <c r="G36" s="108"/>
      <c r="H36" s="108"/>
      <c r="I36" s="108"/>
      <c r="J36" s="11" t="str">
        <f>IF(OR(ISBLANK(A36),ISBLANK(B36)),"",(B36-A36)+1)</f>
        <v/>
      </c>
      <c r="K36" s="12">
        <f>5/9125</f>
        <v>5.4794520547945202E-4</v>
      </c>
      <c r="L36" s="26" t="str">
        <f t="shared" ref="L36:L49" si="0">IFERROR(ROUND(J36*K36,4),"")</f>
        <v/>
      </c>
    </row>
    <row r="37" spans="1:12" s="5" customFormat="1" ht="19.95" customHeight="1" x14ac:dyDescent="0.7">
      <c r="A37" s="25"/>
      <c r="B37" s="14"/>
      <c r="C37" s="106"/>
      <c r="D37" s="107"/>
      <c r="E37" s="106"/>
      <c r="F37" s="107"/>
      <c r="G37" s="108"/>
      <c r="H37" s="108"/>
      <c r="I37" s="108"/>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6"/>
      <c r="D38" s="107"/>
      <c r="E38" s="106"/>
      <c r="F38" s="107"/>
      <c r="G38" s="108"/>
      <c r="H38" s="108"/>
      <c r="I38" s="108"/>
      <c r="J38" s="11" t="str">
        <f t="shared" si="1"/>
        <v/>
      </c>
      <c r="K38" s="12">
        <f t="shared" si="2"/>
        <v>5.4794520547945202E-4</v>
      </c>
      <c r="L38" s="26" t="str">
        <f t="shared" si="0"/>
        <v/>
      </c>
    </row>
    <row r="39" spans="1:12" s="5" customFormat="1" ht="19.95" customHeight="1" x14ac:dyDescent="0.7">
      <c r="A39" s="25"/>
      <c r="B39" s="14"/>
      <c r="C39" s="106"/>
      <c r="D39" s="107"/>
      <c r="E39" s="106"/>
      <c r="F39" s="107"/>
      <c r="G39" s="108"/>
      <c r="H39" s="108"/>
      <c r="I39" s="108"/>
      <c r="J39" s="11" t="str">
        <f t="shared" si="1"/>
        <v/>
      </c>
      <c r="K39" s="12">
        <f t="shared" si="2"/>
        <v>5.4794520547945202E-4</v>
      </c>
      <c r="L39" s="26" t="str">
        <f t="shared" si="0"/>
        <v/>
      </c>
    </row>
    <row r="40" spans="1:12" s="5" customFormat="1" ht="19.95" customHeight="1" x14ac:dyDescent="0.7">
      <c r="A40" s="25"/>
      <c r="B40" s="14"/>
      <c r="C40" s="106"/>
      <c r="D40" s="107"/>
      <c r="E40" s="106"/>
      <c r="F40" s="107" t="str">
        <f>IF(OR(ISBLANK(#REF!),ISBLANK(B40)),"",B40-#REF!)</f>
        <v/>
      </c>
      <c r="G40" s="108"/>
      <c r="H40" s="108"/>
      <c r="I40" s="108"/>
      <c r="J40" s="11" t="str">
        <f t="shared" si="1"/>
        <v/>
      </c>
      <c r="K40" s="12">
        <f t="shared" si="2"/>
        <v>5.4794520547945202E-4</v>
      </c>
      <c r="L40" s="26" t="str">
        <f t="shared" si="0"/>
        <v/>
      </c>
    </row>
    <row r="41" spans="1:12" s="5" customFormat="1" ht="19.95" customHeight="1" x14ac:dyDescent="0.7">
      <c r="A41" s="25"/>
      <c r="B41" s="14"/>
      <c r="C41" s="106"/>
      <c r="D41" s="107"/>
      <c r="E41" s="106"/>
      <c r="F41" s="107" t="str">
        <f>IF(OR(ISBLANK(#REF!),ISBLANK(B41)),"",B41-#REF!)</f>
        <v/>
      </c>
      <c r="G41" s="108"/>
      <c r="H41" s="108"/>
      <c r="I41" s="108"/>
      <c r="J41" s="11" t="str">
        <f t="shared" si="1"/>
        <v/>
      </c>
      <c r="K41" s="12">
        <f t="shared" si="2"/>
        <v>5.4794520547945202E-4</v>
      </c>
      <c r="L41" s="26" t="str">
        <f t="shared" si="0"/>
        <v/>
      </c>
    </row>
    <row r="42" spans="1:12" s="5" customFormat="1" ht="19.95" customHeight="1" x14ac:dyDescent="0.7">
      <c r="A42" s="25"/>
      <c r="B42" s="14"/>
      <c r="C42" s="106"/>
      <c r="D42" s="107"/>
      <c r="E42" s="106"/>
      <c r="F42" s="107" t="str">
        <f>IF(OR(ISBLANK(#REF!),ISBLANK(B42)),"",B42-#REF!)</f>
        <v/>
      </c>
      <c r="G42" s="108"/>
      <c r="H42" s="108"/>
      <c r="I42" s="108"/>
      <c r="J42" s="11" t="str">
        <f t="shared" si="1"/>
        <v/>
      </c>
      <c r="K42" s="12">
        <f t="shared" si="2"/>
        <v>5.4794520547945202E-4</v>
      </c>
      <c r="L42" s="26" t="str">
        <f t="shared" si="0"/>
        <v/>
      </c>
    </row>
    <row r="43" spans="1:12" s="5" customFormat="1" ht="19.95" customHeight="1" x14ac:dyDescent="0.7">
      <c r="A43" s="25"/>
      <c r="B43" s="14"/>
      <c r="C43" s="106"/>
      <c r="D43" s="107"/>
      <c r="E43" s="106"/>
      <c r="F43" s="107" t="str">
        <f>IF(OR(ISBLANK(#REF!),ISBLANK(B43)),"",B43-#REF!)</f>
        <v/>
      </c>
      <c r="G43" s="108"/>
      <c r="H43" s="108"/>
      <c r="I43" s="108"/>
      <c r="J43" s="11" t="str">
        <f t="shared" si="1"/>
        <v/>
      </c>
      <c r="K43" s="12">
        <f t="shared" si="2"/>
        <v>5.4794520547945202E-4</v>
      </c>
      <c r="L43" s="26" t="str">
        <f t="shared" si="0"/>
        <v/>
      </c>
    </row>
    <row r="44" spans="1:12" s="5" customFormat="1" ht="19.95" customHeight="1" x14ac:dyDescent="0.7">
      <c r="A44" s="25"/>
      <c r="B44" s="14"/>
      <c r="C44" s="106"/>
      <c r="D44" s="107"/>
      <c r="E44" s="106"/>
      <c r="F44" s="107" t="str">
        <f>IF(OR(ISBLANK(#REF!),ISBLANK(B44)),"",B44-#REF!)</f>
        <v/>
      </c>
      <c r="G44" s="108"/>
      <c r="H44" s="108"/>
      <c r="I44" s="108"/>
      <c r="J44" s="11" t="str">
        <f t="shared" si="1"/>
        <v/>
      </c>
      <c r="K44" s="12">
        <f t="shared" si="2"/>
        <v>5.4794520547945202E-4</v>
      </c>
      <c r="L44" s="26" t="str">
        <f t="shared" si="0"/>
        <v/>
      </c>
    </row>
    <row r="45" spans="1:12" s="5" customFormat="1" ht="19.95" customHeight="1" x14ac:dyDescent="0.7">
      <c r="A45" s="25"/>
      <c r="B45" s="14"/>
      <c r="C45" s="106"/>
      <c r="D45" s="107"/>
      <c r="E45" s="106"/>
      <c r="F45" s="107" t="str">
        <f>IF(OR(ISBLANK(#REF!),ISBLANK(B45)),"",B45-#REF!)</f>
        <v/>
      </c>
      <c r="G45" s="108"/>
      <c r="H45" s="108"/>
      <c r="I45" s="108"/>
      <c r="J45" s="11" t="str">
        <f t="shared" si="1"/>
        <v/>
      </c>
      <c r="K45" s="12">
        <f t="shared" si="2"/>
        <v>5.4794520547945202E-4</v>
      </c>
      <c r="L45" s="26" t="str">
        <f t="shared" si="0"/>
        <v/>
      </c>
    </row>
    <row r="46" spans="1:12" s="5" customFormat="1" ht="19.95" customHeight="1" x14ac:dyDescent="0.7">
      <c r="A46" s="25"/>
      <c r="B46" s="14"/>
      <c r="C46" s="106"/>
      <c r="D46" s="107"/>
      <c r="E46" s="106"/>
      <c r="F46" s="107" t="str">
        <f>IF(OR(ISBLANK(#REF!),ISBLANK(B46)),"",B46-#REF!)</f>
        <v/>
      </c>
      <c r="G46" s="108"/>
      <c r="H46" s="108"/>
      <c r="I46" s="108"/>
      <c r="J46" s="11" t="str">
        <f t="shared" si="1"/>
        <v/>
      </c>
      <c r="K46" s="12">
        <f t="shared" si="2"/>
        <v>5.4794520547945202E-4</v>
      </c>
      <c r="L46" s="26" t="str">
        <f t="shared" si="0"/>
        <v/>
      </c>
    </row>
    <row r="47" spans="1:12" s="5" customFormat="1" ht="19.95" customHeight="1" x14ac:dyDescent="0.7">
      <c r="A47" s="25"/>
      <c r="B47" s="14"/>
      <c r="C47" s="106"/>
      <c r="D47" s="107"/>
      <c r="E47" s="106"/>
      <c r="F47" s="107" t="str">
        <f>IF(OR(ISBLANK(#REF!),ISBLANK(B47)),"",B47-#REF!)</f>
        <v/>
      </c>
      <c r="G47" s="108"/>
      <c r="H47" s="108"/>
      <c r="I47" s="108"/>
      <c r="J47" s="11" t="str">
        <f t="shared" si="1"/>
        <v/>
      </c>
      <c r="K47" s="12">
        <f t="shared" si="2"/>
        <v>5.4794520547945202E-4</v>
      </c>
      <c r="L47" s="26" t="str">
        <f t="shared" si="0"/>
        <v/>
      </c>
    </row>
    <row r="48" spans="1:12" s="5" customFormat="1" ht="19.95" customHeight="1" x14ac:dyDescent="0.7">
      <c r="A48" s="25"/>
      <c r="B48" s="14"/>
      <c r="C48" s="106"/>
      <c r="D48" s="107"/>
      <c r="E48" s="106"/>
      <c r="F48" s="107" t="str">
        <f>IF(OR(ISBLANK(#REF!),ISBLANK(B48)),"",B48-#REF!)</f>
        <v/>
      </c>
      <c r="G48" s="108"/>
      <c r="H48" s="108"/>
      <c r="I48" s="108"/>
      <c r="J48" s="11" t="str">
        <f t="shared" si="1"/>
        <v/>
      </c>
      <c r="K48" s="12">
        <f t="shared" si="2"/>
        <v>5.4794520547945202E-4</v>
      </c>
      <c r="L48" s="26" t="str">
        <f t="shared" si="0"/>
        <v/>
      </c>
    </row>
    <row r="49" spans="1:12" s="5" customFormat="1" ht="19.95" customHeight="1" x14ac:dyDescent="0.7">
      <c r="A49" s="25"/>
      <c r="B49" s="14"/>
      <c r="C49" s="106"/>
      <c r="D49" s="107"/>
      <c r="E49" s="106"/>
      <c r="F49" s="107" t="str">
        <f>IF(OR(ISBLANK(#REF!),ISBLANK(B49)),"",B49-#REF!)</f>
        <v/>
      </c>
      <c r="G49" s="108"/>
      <c r="H49" s="108"/>
      <c r="I49" s="108"/>
      <c r="J49" s="11" t="str">
        <f t="shared" si="1"/>
        <v/>
      </c>
      <c r="K49" s="12">
        <f t="shared" si="2"/>
        <v>5.4794520547945202E-4</v>
      </c>
      <c r="L49" s="26" t="str">
        <f t="shared" si="0"/>
        <v/>
      </c>
    </row>
    <row r="50" spans="1:12" s="5" customFormat="1" ht="34.799999999999997" customHeight="1" x14ac:dyDescent="0.7">
      <c r="A50" s="116" t="s">
        <v>88</v>
      </c>
      <c r="B50" s="117"/>
      <c r="C50" s="117"/>
      <c r="D50" s="117"/>
      <c r="E50" s="117"/>
      <c r="F50" s="117"/>
      <c r="G50" s="117"/>
      <c r="H50" s="117"/>
      <c r="I50" s="117"/>
      <c r="J50" s="117"/>
      <c r="K50" s="118"/>
      <c r="L50" s="38">
        <f>MIN(5,ROUND(SUM(L36:L49),4))</f>
        <v>0</v>
      </c>
    </row>
    <row r="51" spans="1:12" s="2" customFormat="1" ht="66.599999999999994" customHeight="1" x14ac:dyDescent="0.25">
      <c r="A51" s="109" t="s">
        <v>40</v>
      </c>
      <c r="B51" s="110"/>
      <c r="C51" s="110"/>
      <c r="D51" s="110"/>
      <c r="E51" s="110"/>
      <c r="F51" s="110"/>
      <c r="G51" s="110"/>
      <c r="H51" s="110"/>
      <c r="I51" s="110"/>
      <c r="J51" s="111"/>
      <c r="K51" s="112"/>
      <c r="L51" s="22">
        <v>10</v>
      </c>
    </row>
    <row r="52" spans="1:12" s="2" customFormat="1" ht="34.950000000000003" customHeight="1" x14ac:dyDescent="0.25">
      <c r="A52" s="23" t="s">
        <v>26</v>
      </c>
      <c r="B52" s="10" t="s">
        <v>85</v>
      </c>
      <c r="C52" s="113" t="s">
        <v>15</v>
      </c>
      <c r="D52" s="114"/>
      <c r="E52" s="113" t="s">
        <v>38</v>
      </c>
      <c r="F52" s="114"/>
      <c r="G52" s="113" t="s">
        <v>39</v>
      </c>
      <c r="H52" s="115"/>
      <c r="I52" s="114"/>
      <c r="J52" s="10" t="s">
        <v>12</v>
      </c>
      <c r="K52" s="10" t="s">
        <v>13</v>
      </c>
      <c r="L52" s="24" t="s">
        <v>14</v>
      </c>
    </row>
    <row r="53" spans="1:12" s="4" customFormat="1" ht="19.95" customHeight="1" x14ac:dyDescent="0.7">
      <c r="A53" s="25"/>
      <c r="B53" s="13"/>
      <c r="C53" s="106"/>
      <c r="D53" s="107"/>
      <c r="E53" s="106"/>
      <c r="F53" s="107"/>
      <c r="G53" s="108"/>
      <c r="H53" s="108"/>
      <c r="I53" s="108"/>
      <c r="J53" s="11" t="str">
        <f>IF(OR(ISBLANK(A53),ISBLANK(B53)),"",(B53-A53)+1)</f>
        <v/>
      </c>
      <c r="K53" s="12">
        <f>10/7300</f>
        <v>1.3698630136986301E-3</v>
      </c>
      <c r="L53" s="26" t="str">
        <f>IFERROR(ROUND(J53*K53,4),"")</f>
        <v/>
      </c>
    </row>
    <row r="54" spans="1:12" s="5" customFormat="1" ht="19.95" customHeight="1" x14ac:dyDescent="0.7">
      <c r="A54" s="25"/>
      <c r="B54" s="14"/>
      <c r="C54" s="106"/>
      <c r="D54" s="107"/>
      <c r="E54" s="106"/>
      <c r="F54" s="107"/>
      <c r="G54" s="108"/>
      <c r="H54" s="108"/>
      <c r="I54" s="108"/>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6"/>
      <c r="D55" s="107"/>
      <c r="E55" s="106"/>
      <c r="F55" s="107"/>
      <c r="G55" s="108"/>
      <c r="H55" s="108"/>
      <c r="I55" s="108"/>
      <c r="J55" s="11" t="str">
        <f t="shared" si="3"/>
        <v/>
      </c>
      <c r="K55" s="12">
        <f t="shared" si="4"/>
        <v>1.3698630136986301E-3</v>
      </c>
      <c r="L55" s="26" t="str">
        <f t="shared" si="5"/>
        <v/>
      </c>
    </row>
    <row r="56" spans="1:12" s="5" customFormat="1" ht="19.95" customHeight="1" x14ac:dyDescent="0.7">
      <c r="A56" s="25"/>
      <c r="B56" s="14"/>
      <c r="C56" s="106"/>
      <c r="D56" s="107"/>
      <c r="E56" s="106"/>
      <c r="F56" s="107"/>
      <c r="G56" s="108"/>
      <c r="H56" s="108"/>
      <c r="I56" s="108"/>
      <c r="J56" s="11" t="str">
        <f t="shared" si="3"/>
        <v/>
      </c>
      <c r="K56" s="12">
        <f t="shared" si="4"/>
        <v>1.3698630136986301E-3</v>
      </c>
      <c r="L56" s="26" t="str">
        <f t="shared" si="5"/>
        <v/>
      </c>
    </row>
    <row r="57" spans="1:12" s="5" customFormat="1" ht="19.95" customHeight="1" x14ac:dyDescent="0.7">
      <c r="A57" s="25"/>
      <c r="B57" s="14"/>
      <c r="C57" s="106"/>
      <c r="D57" s="107"/>
      <c r="E57" s="106"/>
      <c r="F57" s="107"/>
      <c r="G57" s="108"/>
      <c r="H57" s="108"/>
      <c r="I57" s="108"/>
      <c r="J57" s="11" t="str">
        <f t="shared" si="3"/>
        <v/>
      </c>
      <c r="K57" s="12">
        <f t="shared" si="4"/>
        <v>1.3698630136986301E-3</v>
      </c>
      <c r="L57" s="26" t="str">
        <f t="shared" si="5"/>
        <v/>
      </c>
    </row>
    <row r="58" spans="1:12" s="5" customFormat="1" ht="19.95" customHeight="1" x14ac:dyDescent="0.7">
      <c r="A58" s="25"/>
      <c r="B58" s="14"/>
      <c r="C58" s="106"/>
      <c r="D58" s="107"/>
      <c r="E58" s="106"/>
      <c r="F58" s="107"/>
      <c r="G58" s="108"/>
      <c r="H58" s="108"/>
      <c r="I58" s="108"/>
      <c r="J58" s="11" t="str">
        <f t="shared" si="3"/>
        <v/>
      </c>
      <c r="K58" s="12">
        <f t="shared" si="4"/>
        <v>1.3698630136986301E-3</v>
      </c>
      <c r="L58" s="26" t="str">
        <f t="shared" si="5"/>
        <v/>
      </c>
    </row>
    <row r="59" spans="1:12" s="5" customFormat="1" ht="19.95" customHeight="1" x14ac:dyDescent="0.7">
      <c r="A59" s="25"/>
      <c r="B59" s="14"/>
      <c r="C59" s="106"/>
      <c r="D59" s="107"/>
      <c r="E59" s="106"/>
      <c r="F59" s="107"/>
      <c r="G59" s="108"/>
      <c r="H59" s="108"/>
      <c r="I59" s="108"/>
      <c r="J59" s="11" t="str">
        <f t="shared" si="3"/>
        <v/>
      </c>
      <c r="K59" s="12">
        <f t="shared" si="4"/>
        <v>1.3698630136986301E-3</v>
      </c>
      <c r="L59" s="26" t="str">
        <f t="shared" si="5"/>
        <v/>
      </c>
    </row>
    <row r="60" spans="1:12" s="5" customFormat="1" ht="19.95" customHeight="1" x14ac:dyDescent="0.7">
      <c r="A60" s="25"/>
      <c r="B60" s="14"/>
      <c r="C60" s="106"/>
      <c r="D60" s="107"/>
      <c r="E60" s="106"/>
      <c r="F60" s="107"/>
      <c r="G60" s="108"/>
      <c r="H60" s="108"/>
      <c r="I60" s="108"/>
      <c r="J60" s="11" t="str">
        <f t="shared" si="3"/>
        <v/>
      </c>
      <c r="K60" s="12">
        <f t="shared" si="4"/>
        <v>1.3698630136986301E-3</v>
      </c>
      <c r="L60" s="26" t="str">
        <f t="shared" si="5"/>
        <v/>
      </c>
    </row>
    <row r="61" spans="1:12" s="5" customFormat="1" ht="19.95" customHeight="1" x14ac:dyDescent="0.7">
      <c r="A61" s="25"/>
      <c r="B61" s="14"/>
      <c r="C61" s="106"/>
      <c r="D61" s="107"/>
      <c r="E61" s="106"/>
      <c r="F61" s="107"/>
      <c r="G61" s="108"/>
      <c r="H61" s="108"/>
      <c r="I61" s="108"/>
      <c r="J61" s="11" t="str">
        <f t="shared" si="3"/>
        <v/>
      </c>
      <c r="K61" s="12">
        <f t="shared" si="4"/>
        <v>1.3698630136986301E-3</v>
      </c>
      <c r="L61" s="26" t="str">
        <f t="shared" si="5"/>
        <v/>
      </c>
    </row>
    <row r="62" spans="1:12" s="5" customFormat="1" ht="19.95" customHeight="1" x14ac:dyDescent="0.7">
      <c r="A62" s="25"/>
      <c r="B62" s="14"/>
      <c r="C62" s="106"/>
      <c r="D62" s="107"/>
      <c r="E62" s="106"/>
      <c r="F62" s="107"/>
      <c r="G62" s="108"/>
      <c r="H62" s="108"/>
      <c r="I62" s="108"/>
      <c r="J62" s="11" t="str">
        <f t="shared" si="3"/>
        <v/>
      </c>
      <c r="K62" s="12">
        <f t="shared" si="4"/>
        <v>1.3698630136986301E-3</v>
      </c>
      <c r="L62" s="26" t="str">
        <f t="shared" si="5"/>
        <v/>
      </c>
    </row>
    <row r="63" spans="1:12" s="5" customFormat="1" ht="19.95" customHeight="1" x14ac:dyDescent="0.7">
      <c r="A63" s="25"/>
      <c r="B63" s="14"/>
      <c r="C63" s="106"/>
      <c r="D63" s="107"/>
      <c r="E63" s="106"/>
      <c r="F63" s="107"/>
      <c r="G63" s="108"/>
      <c r="H63" s="108"/>
      <c r="I63" s="108"/>
      <c r="J63" s="11" t="str">
        <f t="shared" si="3"/>
        <v/>
      </c>
      <c r="K63" s="12">
        <f t="shared" si="4"/>
        <v>1.3698630136986301E-3</v>
      </c>
      <c r="L63" s="26" t="str">
        <f t="shared" si="5"/>
        <v/>
      </c>
    </row>
    <row r="64" spans="1:12" s="5" customFormat="1" ht="19.95" customHeight="1" x14ac:dyDescent="0.7">
      <c r="A64" s="25"/>
      <c r="B64" s="14"/>
      <c r="C64" s="106"/>
      <c r="D64" s="107"/>
      <c r="E64" s="106"/>
      <c r="F64" s="107"/>
      <c r="G64" s="108"/>
      <c r="H64" s="108"/>
      <c r="I64" s="108"/>
      <c r="J64" s="11" t="str">
        <f t="shared" si="3"/>
        <v/>
      </c>
      <c r="K64" s="12">
        <f t="shared" si="4"/>
        <v>1.3698630136986301E-3</v>
      </c>
      <c r="L64" s="26" t="str">
        <f t="shared" si="5"/>
        <v/>
      </c>
    </row>
    <row r="65" spans="1:12" s="5" customFormat="1" ht="19.95" customHeight="1" x14ac:dyDescent="0.7">
      <c r="A65" s="25"/>
      <c r="B65" s="14"/>
      <c r="C65" s="106"/>
      <c r="D65" s="107"/>
      <c r="E65" s="106"/>
      <c r="F65" s="107"/>
      <c r="G65" s="108"/>
      <c r="H65" s="108"/>
      <c r="I65" s="108"/>
      <c r="J65" s="11" t="str">
        <f t="shared" si="3"/>
        <v/>
      </c>
      <c r="K65" s="12">
        <f t="shared" si="4"/>
        <v>1.3698630136986301E-3</v>
      </c>
      <c r="L65" s="26" t="str">
        <f t="shared" si="5"/>
        <v/>
      </c>
    </row>
    <row r="66" spans="1:12" s="5" customFormat="1" ht="19.95" customHeight="1" x14ac:dyDescent="0.7">
      <c r="A66" s="25"/>
      <c r="B66" s="14"/>
      <c r="C66" s="106"/>
      <c r="D66" s="107"/>
      <c r="E66" s="106"/>
      <c r="F66" s="107"/>
      <c r="G66" s="108"/>
      <c r="H66" s="108"/>
      <c r="I66" s="108"/>
      <c r="J66" s="11" t="str">
        <f t="shared" si="3"/>
        <v/>
      </c>
      <c r="K66" s="12">
        <f t="shared" si="4"/>
        <v>1.3698630136986301E-3</v>
      </c>
      <c r="L66" s="26" t="str">
        <f t="shared" si="5"/>
        <v/>
      </c>
    </row>
    <row r="67" spans="1:12" s="5" customFormat="1" ht="34.799999999999997" customHeight="1" x14ac:dyDescent="0.7">
      <c r="A67" s="116" t="s">
        <v>89</v>
      </c>
      <c r="B67" s="117"/>
      <c r="C67" s="117"/>
      <c r="D67" s="117"/>
      <c r="E67" s="117"/>
      <c r="F67" s="117"/>
      <c r="G67" s="117"/>
      <c r="H67" s="117"/>
      <c r="I67" s="117"/>
      <c r="J67" s="117"/>
      <c r="K67" s="118"/>
      <c r="L67" s="38">
        <f>MIN(10,ROUND(SUM(L53:L66),4))</f>
        <v>0</v>
      </c>
    </row>
    <row r="68" spans="1:12" s="2" customFormat="1" ht="66.599999999999994" customHeight="1" x14ac:dyDescent="0.25">
      <c r="A68" s="109" t="s">
        <v>41</v>
      </c>
      <c r="B68" s="110"/>
      <c r="C68" s="110"/>
      <c r="D68" s="110"/>
      <c r="E68" s="110"/>
      <c r="F68" s="110"/>
      <c r="G68" s="110"/>
      <c r="H68" s="110"/>
      <c r="I68" s="110"/>
      <c r="J68" s="111"/>
      <c r="K68" s="112"/>
      <c r="L68" s="22">
        <v>10</v>
      </c>
    </row>
    <row r="69" spans="1:12" s="2" customFormat="1" ht="34.950000000000003" customHeight="1" x14ac:dyDescent="0.25">
      <c r="A69" s="23" t="s">
        <v>26</v>
      </c>
      <c r="B69" s="10" t="s">
        <v>85</v>
      </c>
      <c r="C69" s="113" t="s">
        <v>15</v>
      </c>
      <c r="D69" s="114"/>
      <c r="E69" s="113" t="s">
        <v>38</v>
      </c>
      <c r="F69" s="114"/>
      <c r="G69" s="113" t="s">
        <v>39</v>
      </c>
      <c r="H69" s="115"/>
      <c r="I69" s="114"/>
      <c r="J69" s="10" t="s">
        <v>12</v>
      </c>
      <c r="K69" s="10" t="s">
        <v>13</v>
      </c>
      <c r="L69" s="24" t="s">
        <v>14</v>
      </c>
    </row>
    <row r="70" spans="1:12" s="4" customFormat="1" ht="19.95" customHeight="1" x14ac:dyDescent="0.7">
      <c r="A70" s="25"/>
      <c r="B70" s="13"/>
      <c r="C70" s="106"/>
      <c r="D70" s="107"/>
      <c r="E70" s="106"/>
      <c r="F70" s="107"/>
      <c r="G70" s="108"/>
      <c r="H70" s="108"/>
      <c r="I70" s="108"/>
      <c r="J70" s="11" t="str">
        <f>IF(OR(ISBLANK(A70),ISBLANK(B70)),"",(B70-A70)+1)</f>
        <v/>
      </c>
      <c r="K70" s="12">
        <f>10/7300</f>
        <v>1.3698630136986301E-3</v>
      </c>
      <c r="L70" s="26" t="str">
        <f>IFERROR(ROUND(J70*K70,4),"")</f>
        <v/>
      </c>
    </row>
    <row r="71" spans="1:12" s="5" customFormat="1" ht="19.95" customHeight="1" x14ac:dyDescent="0.7">
      <c r="A71" s="25"/>
      <c r="B71" s="14"/>
      <c r="C71" s="106"/>
      <c r="D71" s="107"/>
      <c r="E71" s="106"/>
      <c r="F71" s="107"/>
      <c r="G71" s="108"/>
      <c r="H71" s="108"/>
      <c r="I71" s="108"/>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6"/>
      <c r="D72" s="107"/>
      <c r="E72" s="106"/>
      <c r="F72" s="107"/>
      <c r="G72" s="108"/>
      <c r="H72" s="108"/>
      <c r="I72" s="108"/>
      <c r="J72" s="11" t="str">
        <f t="shared" si="6"/>
        <v/>
      </c>
      <c r="K72" s="12">
        <f t="shared" si="7"/>
        <v>1.3698630136986301E-3</v>
      </c>
      <c r="L72" s="26" t="str">
        <f t="shared" si="8"/>
        <v/>
      </c>
    </row>
    <row r="73" spans="1:12" s="5" customFormat="1" ht="19.95" customHeight="1" x14ac:dyDescent="0.7">
      <c r="A73" s="25"/>
      <c r="B73" s="14"/>
      <c r="C73" s="106"/>
      <c r="D73" s="107"/>
      <c r="E73" s="106"/>
      <c r="F73" s="107"/>
      <c r="G73" s="108"/>
      <c r="H73" s="108"/>
      <c r="I73" s="108"/>
      <c r="J73" s="11" t="str">
        <f t="shared" si="6"/>
        <v/>
      </c>
      <c r="K73" s="12">
        <f t="shared" si="7"/>
        <v>1.3698630136986301E-3</v>
      </c>
      <c r="L73" s="26" t="str">
        <f t="shared" si="8"/>
        <v/>
      </c>
    </row>
    <row r="74" spans="1:12" s="5" customFormat="1" ht="19.95" customHeight="1" x14ac:dyDescent="0.7">
      <c r="A74" s="25"/>
      <c r="B74" s="14"/>
      <c r="C74" s="106"/>
      <c r="D74" s="107"/>
      <c r="E74" s="106"/>
      <c r="F74" s="107" t="str">
        <f>IF(OR(ISBLANK(#REF!),ISBLANK(B74)),"",B74-#REF!)</f>
        <v/>
      </c>
      <c r="G74" s="108"/>
      <c r="H74" s="108"/>
      <c r="I74" s="108"/>
      <c r="J74" s="11" t="str">
        <f t="shared" si="6"/>
        <v/>
      </c>
      <c r="K74" s="12">
        <f t="shared" si="7"/>
        <v>1.3698630136986301E-3</v>
      </c>
      <c r="L74" s="26" t="str">
        <f t="shared" si="8"/>
        <v/>
      </c>
    </row>
    <row r="75" spans="1:12" s="5" customFormat="1" ht="19.95" customHeight="1" x14ac:dyDescent="0.7">
      <c r="A75" s="25"/>
      <c r="B75" s="14"/>
      <c r="C75" s="106"/>
      <c r="D75" s="107"/>
      <c r="E75" s="106"/>
      <c r="F75" s="107" t="str">
        <f>IF(OR(ISBLANK(#REF!),ISBLANK(B75)),"",B75-#REF!)</f>
        <v/>
      </c>
      <c r="G75" s="108"/>
      <c r="H75" s="108"/>
      <c r="I75" s="108"/>
      <c r="J75" s="11" t="str">
        <f t="shared" si="6"/>
        <v/>
      </c>
      <c r="K75" s="12">
        <f t="shared" si="7"/>
        <v>1.3698630136986301E-3</v>
      </c>
      <c r="L75" s="26" t="str">
        <f t="shared" si="8"/>
        <v/>
      </c>
    </row>
    <row r="76" spans="1:12" s="5" customFormat="1" ht="19.95" customHeight="1" x14ac:dyDescent="0.7">
      <c r="A76" s="25"/>
      <c r="B76" s="14"/>
      <c r="C76" s="106"/>
      <c r="D76" s="107"/>
      <c r="E76" s="106"/>
      <c r="F76" s="107" t="str">
        <f>IF(OR(ISBLANK(#REF!),ISBLANK(B76)),"",B76-#REF!)</f>
        <v/>
      </c>
      <c r="G76" s="108"/>
      <c r="H76" s="108"/>
      <c r="I76" s="108"/>
      <c r="J76" s="11" t="str">
        <f t="shared" si="6"/>
        <v/>
      </c>
      <c r="K76" s="12">
        <f t="shared" si="7"/>
        <v>1.3698630136986301E-3</v>
      </c>
      <c r="L76" s="26" t="str">
        <f t="shared" si="8"/>
        <v/>
      </c>
    </row>
    <row r="77" spans="1:12" s="5" customFormat="1" ht="19.95" customHeight="1" x14ac:dyDescent="0.7">
      <c r="A77" s="25"/>
      <c r="B77" s="14"/>
      <c r="C77" s="106"/>
      <c r="D77" s="107"/>
      <c r="E77" s="106"/>
      <c r="F77" s="107" t="str">
        <f>IF(OR(ISBLANK(#REF!),ISBLANK(B77)),"",B77-#REF!)</f>
        <v/>
      </c>
      <c r="G77" s="108"/>
      <c r="H77" s="108"/>
      <c r="I77" s="108"/>
      <c r="J77" s="11" t="str">
        <f t="shared" si="6"/>
        <v/>
      </c>
      <c r="K77" s="12">
        <f t="shared" si="7"/>
        <v>1.3698630136986301E-3</v>
      </c>
      <c r="L77" s="26" t="str">
        <f t="shared" si="8"/>
        <v/>
      </c>
    </row>
    <row r="78" spans="1:12" s="5" customFormat="1" ht="19.95" customHeight="1" x14ac:dyDescent="0.7">
      <c r="A78" s="25"/>
      <c r="B78" s="14"/>
      <c r="C78" s="106"/>
      <c r="D78" s="107"/>
      <c r="E78" s="106"/>
      <c r="F78" s="107" t="str">
        <f>IF(OR(ISBLANK(#REF!),ISBLANK(B78)),"",B78-#REF!)</f>
        <v/>
      </c>
      <c r="G78" s="108"/>
      <c r="H78" s="108"/>
      <c r="I78" s="108"/>
      <c r="J78" s="11" t="str">
        <f t="shared" si="6"/>
        <v/>
      </c>
      <c r="K78" s="12">
        <f t="shared" si="7"/>
        <v>1.3698630136986301E-3</v>
      </c>
      <c r="L78" s="26" t="str">
        <f t="shared" si="8"/>
        <v/>
      </c>
    </row>
    <row r="79" spans="1:12" s="5" customFormat="1" ht="19.95" customHeight="1" x14ac:dyDescent="0.7">
      <c r="A79" s="25"/>
      <c r="B79" s="14"/>
      <c r="C79" s="106"/>
      <c r="D79" s="107"/>
      <c r="E79" s="106"/>
      <c r="F79" s="107" t="str">
        <f>IF(OR(ISBLANK(#REF!),ISBLANK(B79)),"",B79-#REF!)</f>
        <v/>
      </c>
      <c r="G79" s="108"/>
      <c r="H79" s="108"/>
      <c r="I79" s="108"/>
      <c r="J79" s="11" t="str">
        <f t="shared" si="6"/>
        <v/>
      </c>
      <c r="K79" s="12">
        <f t="shared" si="7"/>
        <v>1.3698630136986301E-3</v>
      </c>
      <c r="L79" s="26" t="str">
        <f t="shared" si="8"/>
        <v/>
      </c>
    </row>
    <row r="80" spans="1:12" s="5" customFormat="1" ht="19.95" customHeight="1" x14ac:dyDescent="0.7">
      <c r="A80" s="25"/>
      <c r="B80" s="14"/>
      <c r="C80" s="106"/>
      <c r="D80" s="107"/>
      <c r="E80" s="106"/>
      <c r="F80" s="107" t="str">
        <f>IF(OR(ISBLANK(#REF!),ISBLANK(B80)),"",B80-#REF!)</f>
        <v/>
      </c>
      <c r="G80" s="108"/>
      <c r="H80" s="108"/>
      <c r="I80" s="108"/>
      <c r="J80" s="11" t="str">
        <f t="shared" si="6"/>
        <v/>
      </c>
      <c r="K80" s="12">
        <f t="shared" si="7"/>
        <v>1.3698630136986301E-3</v>
      </c>
      <c r="L80" s="26" t="str">
        <f t="shared" si="8"/>
        <v/>
      </c>
    </row>
    <row r="81" spans="1:12" s="5" customFormat="1" ht="19.95" customHeight="1" x14ac:dyDescent="0.7">
      <c r="A81" s="25"/>
      <c r="B81" s="14"/>
      <c r="C81" s="106"/>
      <c r="D81" s="107"/>
      <c r="E81" s="106"/>
      <c r="F81" s="107" t="str">
        <f>IF(OR(ISBLANK(#REF!),ISBLANK(B81)),"",B81-#REF!)</f>
        <v/>
      </c>
      <c r="G81" s="108"/>
      <c r="H81" s="108"/>
      <c r="I81" s="108"/>
      <c r="J81" s="11" t="str">
        <f t="shared" si="6"/>
        <v/>
      </c>
      <c r="K81" s="12">
        <f t="shared" si="7"/>
        <v>1.3698630136986301E-3</v>
      </c>
      <c r="L81" s="26" t="str">
        <f t="shared" si="8"/>
        <v/>
      </c>
    </row>
    <row r="82" spans="1:12" s="5" customFormat="1" ht="19.95" customHeight="1" x14ac:dyDescent="0.7">
      <c r="A82" s="25"/>
      <c r="B82" s="14"/>
      <c r="C82" s="106"/>
      <c r="D82" s="107"/>
      <c r="E82" s="106"/>
      <c r="F82" s="107" t="str">
        <f>IF(OR(ISBLANK(#REF!),ISBLANK(B82)),"",B82-#REF!)</f>
        <v/>
      </c>
      <c r="G82" s="108"/>
      <c r="H82" s="108"/>
      <c r="I82" s="108"/>
      <c r="J82" s="11" t="str">
        <f t="shared" si="6"/>
        <v/>
      </c>
      <c r="K82" s="12">
        <f t="shared" si="7"/>
        <v>1.3698630136986301E-3</v>
      </c>
      <c r="L82" s="26" t="str">
        <f t="shared" si="8"/>
        <v/>
      </c>
    </row>
    <row r="83" spans="1:12" s="5" customFormat="1" ht="19.95" customHeight="1" x14ac:dyDescent="0.7">
      <c r="A83" s="25"/>
      <c r="B83" s="14"/>
      <c r="C83" s="106"/>
      <c r="D83" s="107"/>
      <c r="E83" s="106"/>
      <c r="F83" s="107" t="str">
        <f>IF(OR(ISBLANK(#REF!),ISBLANK(B83)),"",B83-#REF!)</f>
        <v/>
      </c>
      <c r="G83" s="108"/>
      <c r="H83" s="108"/>
      <c r="I83" s="108"/>
      <c r="J83" s="11" t="str">
        <f t="shared" si="6"/>
        <v/>
      </c>
      <c r="K83" s="12">
        <f t="shared" si="7"/>
        <v>1.3698630136986301E-3</v>
      </c>
      <c r="L83" s="26" t="str">
        <f t="shared" si="8"/>
        <v/>
      </c>
    </row>
    <row r="84" spans="1:12" s="5" customFormat="1" ht="34.799999999999997" customHeight="1" x14ac:dyDescent="0.7">
      <c r="A84" s="116" t="s">
        <v>89</v>
      </c>
      <c r="B84" s="117"/>
      <c r="C84" s="117"/>
      <c r="D84" s="117"/>
      <c r="E84" s="117"/>
      <c r="F84" s="117"/>
      <c r="G84" s="117"/>
      <c r="H84" s="117"/>
      <c r="I84" s="117"/>
      <c r="J84" s="117"/>
      <c r="K84" s="118"/>
      <c r="L84" s="38">
        <f>MIN(10,ROUND(SUM(L70:L83),4))</f>
        <v>0</v>
      </c>
    </row>
    <row r="85" spans="1:12" s="2" customFormat="1" ht="66.599999999999994" customHeight="1" x14ac:dyDescent="0.25">
      <c r="A85" s="109" t="s">
        <v>42</v>
      </c>
      <c r="B85" s="110"/>
      <c r="C85" s="110"/>
      <c r="D85" s="110"/>
      <c r="E85" s="110"/>
      <c r="F85" s="110"/>
      <c r="G85" s="110"/>
      <c r="H85" s="110"/>
      <c r="I85" s="110"/>
      <c r="J85" s="111"/>
      <c r="K85" s="112"/>
      <c r="L85" s="22">
        <v>10</v>
      </c>
    </row>
    <row r="86" spans="1:12" s="2" customFormat="1" ht="34.950000000000003" customHeight="1" x14ac:dyDescent="0.25">
      <c r="A86" s="23" t="s">
        <v>26</v>
      </c>
      <c r="B86" s="10" t="s">
        <v>85</v>
      </c>
      <c r="C86" s="113" t="s">
        <v>15</v>
      </c>
      <c r="D86" s="114"/>
      <c r="E86" s="113" t="s">
        <v>38</v>
      </c>
      <c r="F86" s="114"/>
      <c r="G86" s="113" t="s">
        <v>39</v>
      </c>
      <c r="H86" s="115"/>
      <c r="I86" s="114"/>
      <c r="J86" s="10" t="s">
        <v>12</v>
      </c>
      <c r="K86" s="10" t="s">
        <v>13</v>
      </c>
      <c r="L86" s="24" t="s">
        <v>14</v>
      </c>
    </row>
    <row r="87" spans="1:12" s="4" customFormat="1" ht="19.95" customHeight="1" x14ac:dyDescent="0.7">
      <c r="A87" s="25"/>
      <c r="B87" s="13"/>
      <c r="C87" s="106"/>
      <c r="D87" s="107"/>
      <c r="E87" s="106"/>
      <c r="F87" s="107"/>
      <c r="G87" s="108"/>
      <c r="H87" s="108"/>
      <c r="I87" s="108"/>
      <c r="J87" s="11" t="str">
        <f>IF(OR(ISBLANK(A87),ISBLANK(B87)),"",(B87-A87)+1)</f>
        <v/>
      </c>
      <c r="K87" s="12">
        <f>10/7300</f>
        <v>1.3698630136986301E-3</v>
      </c>
      <c r="L87" s="26" t="str">
        <f>IFERROR(ROUND(J87*K87,4),"")</f>
        <v/>
      </c>
    </row>
    <row r="88" spans="1:12" s="5" customFormat="1" ht="19.95" customHeight="1" x14ac:dyDescent="0.7">
      <c r="A88" s="25"/>
      <c r="B88" s="14"/>
      <c r="C88" s="106"/>
      <c r="D88" s="107"/>
      <c r="E88" s="106"/>
      <c r="F88" s="107"/>
      <c r="G88" s="108"/>
      <c r="H88" s="108"/>
      <c r="I88" s="108"/>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6"/>
      <c r="D89" s="107"/>
      <c r="E89" s="106"/>
      <c r="F89" s="107"/>
      <c r="G89" s="108"/>
      <c r="H89" s="108"/>
      <c r="I89" s="108"/>
      <c r="J89" s="11" t="str">
        <f t="shared" si="9"/>
        <v/>
      </c>
      <c r="K89" s="12">
        <f t="shared" si="10"/>
        <v>1.3698630136986301E-3</v>
      </c>
      <c r="L89" s="26" t="str">
        <f t="shared" si="11"/>
        <v/>
      </c>
    </row>
    <row r="90" spans="1:12" s="5" customFormat="1" ht="19.95" customHeight="1" x14ac:dyDescent="0.7">
      <c r="A90" s="25"/>
      <c r="B90" s="14"/>
      <c r="C90" s="106"/>
      <c r="D90" s="107"/>
      <c r="E90" s="106"/>
      <c r="F90" s="107"/>
      <c r="G90" s="108"/>
      <c r="H90" s="108"/>
      <c r="I90" s="108"/>
      <c r="J90" s="11" t="str">
        <f t="shared" si="9"/>
        <v/>
      </c>
      <c r="K90" s="12">
        <f t="shared" si="10"/>
        <v>1.3698630136986301E-3</v>
      </c>
      <c r="L90" s="26" t="str">
        <f t="shared" si="11"/>
        <v/>
      </c>
    </row>
    <row r="91" spans="1:12" s="5" customFormat="1" ht="19.95" customHeight="1" x14ac:dyDescent="0.7">
      <c r="A91" s="25"/>
      <c r="B91" s="14"/>
      <c r="C91" s="106"/>
      <c r="D91" s="107"/>
      <c r="E91" s="106"/>
      <c r="F91" s="107" t="str">
        <f>IF(OR(ISBLANK(#REF!),ISBLANK(B91)),"",B91-#REF!)</f>
        <v/>
      </c>
      <c r="G91" s="108"/>
      <c r="H91" s="108"/>
      <c r="I91" s="108"/>
      <c r="J91" s="11" t="str">
        <f t="shared" si="9"/>
        <v/>
      </c>
      <c r="K91" s="12">
        <f t="shared" si="10"/>
        <v>1.3698630136986301E-3</v>
      </c>
      <c r="L91" s="26" t="str">
        <f t="shared" si="11"/>
        <v/>
      </c>
    </row>
    <row r="92" spans="1:12" s="5" customFormat="1" ht="19.95" customHeight="1" x14ac:dyDescent="0.7">
      <c r="A92" s="25"/>
      <c r="B92" s="14"/>
      <c r="C92" s="106"/>
      <c r="D92" s="107"/>
      <c r="E92" s="106"/>
      <c r="F92" s="107" t="str">
        <f>IF(OR(ISBLANK(#REF!),ISBLANK(B92)),"",B92-#REF!)</f>
        <v/>
      </c>
      <c r="G92" s="108"/>
      <c r="H92" s="108"/>
      <c r="I92" s="108"/>
      <c r="J92" s="11" t="str">
        <f t="shared" si="9"/>
        <v/>
      </c>
      <c r="K92" s="12">
        <f t="shared" si="10"/>
        <v>1.3698630136986301E-3</v>
      </c>
      <c r="L92" s="26" t="str">
        <f t="shared" si="11"/>
        <v/>
      </c>
    </row>
    <row r="93" spans="1:12" s="5" customFormat="1" ht="19.95" customHeight="1" x14ac:dyDescent="0.7">
      <c r="A93" s="25"/>
      <c r="B93" s="14"/>
      <c r="C93" s="106"/>
      <c r="D93" s="107"/>
      <c r="E93" s="106"/>
      <c r="F93" s="107" t="str">
        <f>IF(OR(ISBLANK(#REF!),ISBLANK(B93)),"",B93-#REF!)</f>
        <v/>
      </c>
      <c r="G93" s="108"/>
      <c r="H93" s="108"/>
      <c r="I93" s="108"/>
      <c r="J93" s="11" t="str">
        <f t="shared" si="9"/>
        <v/>
      </c>
      <c r="K93" s="12">
        <f t="shared" si="10"/>
        <v>1.3698630136986301E-3</v>
      </c>
      <c r="L93" s="26" t="str">
        <f t="shared" si="11"/>
        <v/>
      </c>
    </row>
    <row r="94" spans="1:12" s="5" customFormat="1" ht="19.95" customHeight="1" x14ac:dyDescent="0.7">
      <c r="A94" s="25"/>
      <c r="B94" s="14"/>
      <c r="C94" s="106"/>
      <c r="D94" s="107"/>
      <c r="E94" s="106"/>
      <c r="F94" s="107" t="str">
        <f>IF(OR(ISBLANK(#REF!),ISBLANK(B94)),"",B94-#REF!)</f>
        <v/>
      </c>
      <c r="G94" s="108"/>
      <c r="H94" s="108"/>
      <c r="I94" s="108"/>
      <c r="J94" s="11" t="str">
        <f t="shared" si="9"/>
        <v/>
      </c>
      <c r="K94" s="12">
        <f t="shared" si="10"/>
        <v>1.3698630136986301E-3</v>
      </c>
      <c r="L94" s="26" t="str">
        <f t="shared" si="11"/>
        <v/>
      </c>
    </row>
    <row r="95" spans="1:12" s="5" customFormat="1" ht="19.95" customHeight="1" x14ac:dyDescent="0.7">
      <c r="A95" s="25"/>
      <c r="B95" s="14"/>
      <c r="C95" s="106"/>
      <c r="D95" s="107"/>
      <c r="E95" s="106"/>
      <c r="F95" s="107" t="str">
        <f>IF(OR(ISBLANK(#REF!),ISBLANK(B95)),"",B95-#REF!)</f>
        <v/>
      </c>
      <c r="G95" s="108"/>
      <c r="H95" s="108"/>
      <c r="I95" s="108"/>
      <c r="J95" s="11" t="str">
        <f t="shared" si="9"/>
        <v/>
      </c>
      <c r="K95" s="12">
        <f t="shared" si="10"/>
        <v>1.3698630136986301E-3</v>
      </c>
      <c r="L95" s="26" t="str">
        <f t="shared" si="11"/>
        <v/>
      </c>
    </row>
    <row r="96" spans="1:12" s="5" customFormat="1" ht="19.95" customHeight="1" x14ac:dyDescent="0.7">
      <c r="A96" s="25"/>
      <c r="B96" s="14"/>
      <c r="C96" s="106"/>
      <c r="D96" s="107"/>
      <c r="E96" s="106"/>
      <c r="F96" s="107" t="str">
        <f>IF(OR(ISBLANK(#REF!),ISBLANK(B96)),"",B96-#REF!)</f>
        <v/>
      </c>
      <c r="G96" s="108"/>
      <c r="H96" s="108"/>
      <c r="I96" s="108"/>
      <c r="J96" s="11" t="str">
        <f t="shared" si="9"/>
        <v/>
      </c>
      <c r="K96" s="12">
        <f t="shared" si="10"/>
        <v>1.3698630136986301E-3</v>
      </c>
      <c r="L96" s="26" t="str">
        <f t="shared" si="11"/>
        <v/>
      </c>
    </row>
    <row r="97" spans="1:12" s="5" customFormat="1" ht="19.95" customHeight="1" x14ac:dyDescent="0.7">
      <c r="A97" s="25"/>
      <c r="B97" s="14"/>
      <c r="C97" s="106"/>
      <c r="D97" s="107"/>
      <c r="E97" s="106"/>
      <c r="F97" s="107" t="str">
        <f>IF(OR(ISBLANK(#REF!),ISBLANK(B97)),"",B97-#REF!)</f>
        <v/>
      </c>
      <c r="G97" s="108"/>
      <c r="H97" s="108"/>
      <c r="I97" s="108"/>
      <c r="J97" s="11" t="str">
        <f t="shared" si="9"/>
        <v/>
      </c>
      <c r="K97" s="12">
        <f t="shared" si="10"/>
        <v>1.3698630136986301E-3</v>
      </c>
      <c r="L97" s="26" t="str">
        <f t="shared" si="11"/>
        <v/>
      </c>
    </row>
    <row r="98" spans="1:12" s="5" customFormat="1" ht="19.95" customHeight="1" x14ac:dyDescent="0.7">
      <c r="A98" s="25"/>
      <c r="B98" s="14"/>
      <c r="C98" s="106"/>
      <c r="D98" s="107"/>
      <c r="E98" s="106"/>
      <c r="F98" s="107" t="str">
        <f>IF(OR(ISBLANK(#REF!),ISBLANK(B98)),"",B98-#REF!)</f>
        <v/>
      </c>
      <c r="G98" s="108"/>
      <c r="H98" s="108"/>
      <c r="I98" s="108"/>
      <c r="J98" s="11" t="str">
        <f t="shared" si="9"/>
        <v/>
      </c>
      <c r="K98" s="12">
        <f t="shared" si="10"/>
        <v>1.3698630136986301E-3</v>
      </c>
      <c r="L98" s="26" t="str">
        <f t="shared" si="11"/>
        <v/>
      </c>
    </row>
    <row r="99" spans="1:12" s="5" customFormat="1" ht="19.95" customHeight="1" x14ac:dyDescent="0.7">
      <c r="A99" s="25"/>
      <c r="B99" s="14"/>
      <c r="C99" s="106"/>
      <c r="D99" s="107"/>
      <c r="E99" s="106"/>
      <c r="F99" s="107" t="str">
        <f>IF(OR(ISBLANK(#REF!),ISBLANK(B99)),"",B99-#REF!)</f>
        <v/>
      </c>
      <c r="G99" s="108"/>
      <c r="H99" s="108"/>
      <c r="I99" s="108"/>
      <c r="J99" s="11" t="str">
        <f t="shared" si="9"/>
        <v/>
      </c>
      <c r="K99" s="12">
        <f t="shared" si="10"/>
        <v>1.3698630136986301E-3</v>
      </c>
      <c r="L99" s="26" t="str">
        <f t="shared" si="11"/>
        <v/>
      </c>
    </row>
    <row r="100" spans="1:12" s="5" customFormat="1" ht="19.95" customHeight="1" x14ac:dyDescent="0.7">
      <c r="A100" s="25"/>
      <c r="B100" s="14"/>
      <c r="C100" s="106"/>
      <c r="D100" s="107"/>
      <c r="E100" s="106"/>
      <c r="F100" s="107" t="str">
        <f>IF(OR(ISBLANK(#REF!),ISBLANK(B100)),"",B100-#REF!)</f>
        <v/>
      </c>
      <c r="G100" s="108"/>
      <c r="H100" s="108"/>
      <c r="I100" s="108"/>
      <c r="J100" s="11" t="str">
        <f>IF(OR(ISBLANK(A100),ISBLANK(B100)),"",(B100-A100)+1)</f>
        <v/>
      </c>
      <c r="K100" s="12">
        <f t="shared" si="10"/>
        <v>1.3698630136986301E-3</v>
      </c>
      <c r="L100" s="26" t="str">
        <f t="shared" si="11"/>
        <v/>
      </c>
    </row>
    <row r="101" spans="1:12" s="5" customFormat="1" ht="34.799999999999997" customHeight="1" x14ac:dyDescent="0.7">
      <c r="A101" s="116" t="s">
        <v>89</v>
      </c>
      <c r="B101" s="117"/>
      <c r="C101" s="117"/>
      <c r="D101" s="117"/>
      <c r="E101" s="117"/>
      <c r="F101" s="117"/>
      <c r="G101" s="117"/>
      <c r="H101" s="117"/>
      <c r="I101" s="117"/>
      <c r="J101" s="117"/>
      <c r="K101" s="118"/>
      <c r="L101" s="38">
        <f>MIN(10,ROUND(SUM(L87:L100),4))</f>
        <v>0</v>
      </c>
    </row>
    <row r="102" spans="1:12" s="6" customFormat="1" ht="31.8" customHeight="1" x14ac:dyDescent="0.7">
      <c r="A102" s="158" t="s">
        <v>83</v>
      </c>
      <c r="B102" s="159"/>
      <c r="C102" s="159"/>
      <c r="D102" s="159"/>
      <c r="E102" s="159"/>
      <c r="F102" s="159"/>
      <c r="G102" s="160"/>
      <c r="H102" s="160"/>
      <c r="I102" s="160"/>
      <c r="J102" s="159"/>
      <c r="K102" s="161"/>
      <c r="L102" s="27" t="s">
        <v>86</v>
      </c>
    </row>
    <row r="103" spans="1:12" s="6" customFormat="1" ht="39" customHeight="1" x14ac:dyDescent="0.7">
      <c r="A103" s="75" t="s">
        <v>87</v>
      </c>
      <c r="B103" s="76"/>
      <c r="C103" s="76"/>
      <c r="D103" s="76"/>
      <c r="E103" s="76"/>
      <c r="F103" s="76"/>
      <c r="G103" s="76"/>
      <c r="H103" s="76"/>
      <c r="I103" s="76"/>
      <c r="J103" s="76"/>
      <c r="K103" s="76"/>
      <c r="L103" s="37">
        <f>MIN(35,ROUND(SUM(L50+L67+L84+L101),4))</f>
        <v>0</v>
      </c>
    </row>
    <row r="104" spans="1:12" s="6" customFormat="1" ht="8.4" customHeight="1" x14ac:dyDescent="0.7">
      <c r="A104" s="28"/>
      <c r="B104" s="40"/>
      <c r="C104" s="40"/>
      <c r="D104" s="40"/>
      <c r="E104" s="40"/>
      <c r="F104" s="40"/>
      <c r="G104" s="40"/>
      <c r="H104" s="40"/>
      <c r="I104" s="40"/>
      <c r="J104" s="40"/>
      <c r="K104" s="40"/>
      <c r="L104" s="41"/>
    </row>
    <row r="105" spans="1:12" s="7" customFormat="1" ht="26.4" x14ac:dyDescent="0.85">
      <c r="A105" s="80" t="s">
        <v>16</v>
      </c>
      <c r="B105" s="81"/>
      <c r="C105" s="79"/>
      <c r="D105" s="79"/>
      <c r="E105" s="79"/>
      <c r="F105" s="79"/>
      <c r="G105" s="43" t="s">
        <v>17</v>
      </c>
      <c r="H105" s="42"/>
      <c r="I105" s="44"/>
      <c r="J105" s="44"/>
      <c r="K105" s="44"/>
      <c r="L105" s="45"/>
    </row>
    <row r="106" spans="1:12" s="6" customFormat="1" ht="17.399999999999999" customHeight="1" x14ac:dyDescent="0.7">
      <c r="A106" s="30"/>
      <c r="B106" s="77"/>
      <c r="C106" s="77"/>
      <c r="D106" s="77"/>
      <c r="E106" s="77"/>
      <c r="F106" s="77"/>
      <c r="G106" s="77"/>
      <c r="H106" s="77"/>
      <c r="I106" s="77"/>
      <c r="J106" s="77"/>
      <c r="K106" s="77"/>
      <c r="L106" s="45"/>
    </row>
    <row r="107" spans="1:12" s="8" customFormat="1" ht="117.6" customHeight="1" x14ac:dyDescent="0.7">
      <c r="A107" s="29"/>
      <c r="B107" s="78" t="s">
        <v>90</v>
      </c>
      <c r="C107" s="78"/>
      <c r="D107" s="78"/>
      <c r="E107" s="78"/>
      <c r="F107" s="78"/>
      <c r="G107" s="78"/>
      <c r="H107" s="78"/>
      <c r="I107" s="78"/>
      <c r="J107" s="78"/>
      <c r="K107" s="78"/>
      <c r="L107" s="45"/>
    </row>
    <row r="108" spans="1:12" s="6" customFormat="1" ht="7.95" customHeight="1" x14ac:dyDescent="0.85">
      <c r="A108" s="29"/>
      <c r="B108" s="46"/>
      <c r="C108" s="46"/>
      <c r="D108" s="46"/>
      <c r="E108" s="46"/>
      <c r="F108" s="46"/>
      <c r="G108" s="46"/>
      <c r="L108" s="47"/>
    </row>
    <row r="109" spans="1:12" s="6" customFormat="1" ht="24" x14ac:dyDescent="0.85">
      <c r="A109" s="29"/>
      <c r="B109" s="46"/>
      <c r="C109" s="48" t="s">
        <v>18</v>
      </c>
      <c r="D109" s="79"/>
      <c r="E109" s="79"/>
      <c r="F109" s="49" t="s">
        <v>19</v>
      </c>
      <c r="G109" s="49"/>
      <c r="L109" s="47"/>
    </row>
    <row r="110" spans="1:12" s="6" customFormat="1" ht="24" x14ac:dyDescent="0.85">
      <c r="A110" s="29"/>
      <c r="B110" s="46"/>
      <c r="C110" s="49"/>
      <c r="D110" s="49"/>
      <c r="E110" s="49"/>
      <c r="F110" s="49"/>
      <c r="G110" s="49"/>
      <c r="L110" s="47"/>
    </row>
    <row r="111" spans="1:12" s="6" customFormat="1" ht="24" x14ac:dyDescent="0.85">
      <c r="A111" s="29"/>
      <c r="C111" s="50"/>
      <c r="D111" s="51" t="s">
        <v>20</v>
      </c>
      <c r="E111" s="52"/>
      <c r="F111" s="51" t="s">
        <v>20</v>
      </c>
      <c r="G111" s="50"/>
      <c r="H111" s="53"/>
      <c r="I111" s="54"/>
      <c r="L111" s="47"/>
    </row>
    <row r="112" spans="1:12" s="6" customFormat="1" ht="24" x14ac:dyDescent="0.85">
      <c r="A112" s="29"/>
      <c r="B112" s="46"/>
      <c r="C112" s="49"/>
      <c r="D112" s="49"/>
      <c r="E112" s="49"/>
      <c r="F112" s="49"/>
      <c r="G112" s="49"/>
      <c r="L112" s="47"/>
    </row>
    <row r="113" spans="1:12" s="6" customFormat="1" ht="24" x14ac:dyDescent="0.85">
      <c r="A113" s="29"/>
      <c r="B113" s="46"/>
      <c r="C113" s="55"/>
      <c r="D113" s="56"/>
      <c r="E113" s="57" t="s">
        <v>21</v>
      </c>
      <c r="F113" s="56"/>
      <c r="G113" s="49"/>
      <c r="I113" s="58"/>
      <c r="J113" s="58"/>
      <c r="L113" s="47"/>
    </row>
    <row r="114" spans="1:12" s="6" customFormat="1" ht="79.8" customHeight="1" x14ac:dyDescent="0.7">
      <c r="A114" s="29"/>
      <c r="C114" s="56" t="s">
        <v>22</v>
      </c>
      <c r="D114" s="49"/>
      <c r="E114" s="74"/>
      <c r="F114" s="74"/>
      <c r="G114" s="74"/>
      <c r="H114" s="59"/>
      <c r="I114" s="59"/>
      <c r="L114" s="47"/>
    </row>
    <row r="115" spans="1:12" s="6" customFormat="1" ht="78" customHeight="1" thickBot="1" x14ac:dyDescent="0.9">
      <c r="A115" s="60"/>
      <c r="B115" s="61"/>
      <c r="C115" s="61"/>
      <c r="D115" s="61"/>
      <c r="E115" s="61"/>
      <c r="F115" s="61"/>
      <c r="G115" s="61"/>
      <c r="H115" s="61"/>
      <c r="I115" s="61"/>
      <c r="J115" s="61"/>
      <c r="K115" s="61"/>
      <c r="L115" s="62"/>
    </row>
    <row r="116" spans="1:12" s="6" customFormat="1" ht="15" customHeight="1" x14ac:dyDescent="0.7">
      <c r="A116" s="9"/>
      <c r="B116" s="1"/>
      <c r="C116" s="1"/>
      <c r="D116" s="1"/>
      <c r="E116" s="1"/>
      <c r="F116" s="1"/>
      <c r="G116" s="1"/>
      <c r="H116" s="1"/>
      <c r="I116" s="1"/>
      <c r="J116" s="1"/>
      <c r="K116" s="1"/>
      <c r="L116" s="1"/>
    </row>
  </sheetData>
  <sheetProtection algorithmName="SHA-512" hashValue="wpVkxpPpCthpjQOaiCZBJf04+WNhq1ZLaKRKYdtxwlSD7Ps/OQv18Dz7aP+glDCH7FGYhsOygPzdmcCydoJE5A==" saltValue="xT+i4ZxliTCZGRoxNR2RAw==" spinCount="100000" sheet="1" objects="1" scenarios="1"/>
  <mergeCells count="247">
    <mergeCell ref="A33:L33"/>
    <mergeCell ref="E73:F73"/>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A50:K50"/>
    <mergeCell ref="C71:D71"/>
    <mergeCell ref="E71:F71"/>
    <mergeCell ref="G71:I71"/>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1:K51"/>
    <mergeCell ref="C52:D52"/>
    <mergeCell ref="E52:F52"/>
    <mergeCell ref="G52:I52"/>
    <mergeCell ref="G56:I56"/>
    <mergeCell ref="G77:I77"/>
    <mergeCell ref="C80:D80"/>
    <mergeCell ref="G93:I93"/>
    <mergeCell ref="C94:D94"/>
    <mergeCell ref="C90:D90"/>
    <mergeCell ref="E90:F90"/>
    <mergeCell ref="G90:I90"/>
    <mergeCell ref="C91:D91"/>
    <mergeCell ref="A12:J12"/>
    <mergeCell ref="E56:F56"/>
    <mergeCell ref="E80:F80"/>
    <mergeCell ref="G80:I80"/>
    <mergeCell ref="C81:D81"/>
    <mergeCell ref="E81:F81"/>
    <mergeCell ref="G81:I81"/>
    <mergeCell ref="E86:F86"/>
    <mergeCell ref="G86:I86"/>
    <mergeCell ref="C87:D87"/>
    <mergeCell ref="E87:F87"/>
    <mergeCell ref="G87:I87"/>
    <mergeCell ref="C62:D62"/>
    <mergeCell ref="E62:F62"/>
    <mergeCell ref="G62:I62"/>
    <mergeCell ref="C63:D63"/>
    <mergeCell ref="G61:I61"/>
    <mergeCell ref="C79:D79"/>
    <mergeCell ref="E79:F79"/>
    <mergeCell ref="G79:I79"/>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C76:D76"/>
    <mergeCell ref="E76:F76"/>
    <mergeCell ref="G76:I76"/>
    <mergeCell ref="C77:D77"/>
    <mergeCell ref="E77:F77"/>
    <mergeCell ref="G40:I40"/>
    <mergeCell ref="G44:I44"/>
    <mergeCell ref="C44:D44"/>
    <mergeCell ref="C47:D47"/>
    <mergeCell ref="A102:K102"/>
    <mergeCell ref="C89:D89"/>
    <mergeCell ref="E89:F89"/>
    <mergeCell ref="G89:I89"/>
    <mergeCell ref="C92:D92"/>
    <mergeCell ref="C100:D100"/>
    <mergeCell ref="E100:F100"/>
    <mergeCell ref="G100:I100"/>
    <mergeCell ref="E49:F49"/>
    <mergeCell ref="C53:D53"/>
    <mergeCell ref="E53:F53"/>
    <mergeCell ref="G53:I53"/>
    <mergeCell ref="C54:D54"/>
    <mergeCell ref="E54:F54"/>
    <mergeCell ref="G54:I54"/>
    <mergeCell ref="G91:I91"/>
    <mergeCell ref="E60:F60"/>
    <mergeCell ref="G60:I60"/>
    <mergeCell ref="C61:D61"/>
    <mergeCell ref="E61:F61"/>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E46:F46"/>
    <mergeCell ref="G46:I46"/>
    <mergeCell ref="E41:F41"/>
    <mergeCell ref="E42:F42"/>
    <mergeCell ref="E43:F43"/>
    <mergeCell ref="E44:F44"/>
    <mergeCell ref="A3:J3"/>
    <mergeCell ref="A13:L13"/>
    <mergeCell ref="A32:K32"/>
    <mergeCell ref="A34:K34"/>
    <mergeCell ref="G6:I6"/>
    <mergeCell ref="G7:I7"/>
    <mergeCell ref="D6:E6"/>
    <mergeCell ref="D7:E7"/>
    <mergeCell ref="A6:C6"/>
    <mergeCell ref="K6:L6"/>
    <mergeCell ref="K3:L3"/>
    <mergeCell ref="A5:J5"/>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0:F40"/>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14:G114"/>
    <mergeCell ref="A103:K103"/>
    <mergeCell ref="B106:K106"/>
    <mergeCell ref="B107:K107"/>
    <mergeCell ref="C105:F105"/>
    <mergeCell ref="D109:E109"/>
    <mergeCell ref="A105:B105"/>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xWindow="210" yWindow="532" count="22">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14:G114"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B42 B66 A87:B100 A36:A49 B36:B41 B43:B49 A66 A53:A65 B53:B65 A70:A83 B70:B79 B81:B83 B80" xr:uid="{1A79758A-E338-44B5-AE6F-43416C6BCAF8}">
      <formula1>26665</formula1>
      <formula2>45690</formula2>
    </dataValidation>
    <dataValidation allowBlank="1" showInputMessage="1" showErrorMessage="1" prompt="Deberá indicar el sector al que pertenece esta empresa indicada en esta etapa laboral." sqref="E87:F100 E70:F83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El puesto no contempla ningún conocimiento específico, no computarán los méritos en este apartado." sqref="A102:K102" xr:uid="{DC2E635D-651B-4D4E-8D2C-C9D32CC9D314}"/>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05:F105" xr:uid="{CF61EBD8-1C72-4FAD-B562-54E8818C8D74}"/>
    <dataValidation allowBlank="1" showDropDown="1" showInputMessage="1" showErrorMessage="1" sqref="A10:C10" xr:uid="{233C53FC-1A9A-487E-9BFD-4405FA949EAD}"/>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xWindow="210" yWindow="532" count="6">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Hoja1!$A$7</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Hoja1!$A$7</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Hoja1!$A$7</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Hoja1!$A$7</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Hoja1!$A$7</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Hoja1!$A$7</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43C9-AD46-43DF-8C69-07F69FF84F6F}">
  <dimension ref="A1:P12"/>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64" customWidth="1"/>
    <col min="2" max="2" width="22.21875" style="63" customWidth="1"/>
    <col min="3" max="3" width="47.5546875" style="63" customWidth="1"/>
    <col min="4" max="4" width="24.5546875" style="63" customWidth="1"/>
    <col min="5" max="5" width="34.88671875" style="63" customWidth="1"/>
    <col min="6" max="16" width="28.77734375" style="63" customWidth="1"/>
    <col min="17" max="16384" width="17.44140625" style="63"/>
  </cols>
  <sheetData>
    <row r="1" spans="1:16" ht="15.6" customHeight="1" x14ac:dyDescent="0.3">
      <c r="A1" s="68">
        <v>1</v>
      </c>
      <c r="B1" s="68">
        <v>2</v>
      </c>
      <c r="C1" s="68">
        <v>3</v>
      </c>
      <c r="D1" s="68">
        <v>4</v>
      </c>
      <c r="E1" s="68">
        <v>5</v>
      </c>
      <c r="F1" s="68">
        <v>6</v>
      </c>
      <c r="G1" s="68">
        <v>7</v>
      </c>
      <c r="H1" s="68">
        <v>8</v>
      </c>
      <c r="I1" s="68">
        <v>9</v>
      </c>
      <c r="J1" s="68">
        <v>10</v>
      </c>
      <c r="K1" s="68">
        <v>11</v>
      </c>
      <c r="L1" s="68">
        <v>12</v>
      </c>
      <c r="M1" s="68">
        <v>13</v>
      </c>
      <c r="N1" s="68">
        <v>14</v>
      </c>
      <c r="O1" s="68">
        <v>15</v>
      </c>
      <c r="P1" s="68">
        <v>16</v>
      </c>
    </row>
    <row r="2" spans="1:16" s="65" customFormat="1" ht="38.4" customHeight="1" x14ac:dyDescent="0.25">
      <c r="A2" s="66" t="s">
        <v>48</v>
      </c>
      <c r="B2" s="66" t="s">
        <v>2</v>
      </c>
      <c r="C2" s="66" t="s">
        <v>49</v>
      </c>
      <c r="D2" s="66" t="s">
        <v>50</v>
      </c>
      <c r="E2" s="67" t="s">
        <v>51</v>
      </c>
      <c r="F2" s="67" t="s">
        <v>52</v>
      </c>
      <c r="G2" s="67" t="s">
        <v>53</v>
      </c>
      <c r="H2" s="67" t="s">
        <v>54</v>
      </c>
      <c r="I2" s="67" t="s">
        <v>55</v>
      </c>
      <c r="J2" s="67" t="s">
        <v>56</v>
      </c>
      <c r="K2" s="67" t="s">
        <v>57</v>
      </c>
      <c r="L2" s="67" t="s">
        <v>58</v>
      </c>
      <c r="M2" s="67" t="s">
        <v>59</v>
      </c>
      <c r="N2" s="67" t="s">
        <v>60</v>
      </c>
      <c r="O2" s="67" t="s">
        <v>61</v>
      </c>
      <c r="P2" s="67" t="s">
        <v>30</v>
      </c>
    </row>
    <row r="3" spans="1:16" s="72" customFormat="1" ht="15.6" customHeight="1" x14ac:dyDescent="0.25">
      <c r="A3" s="69" t="s">
        <v>91</v>
      </c>
      <c r="B3" s="70" t="s">
        <v>66</v>
      </c>
      <c r="C3" s="71" t="s">
        <v>68</v>
      </c>
      <c r="D3" s="70" t="s">
        <v>62</v>
      </c>
      <c r="E3" s="71"/>
      <c r="F3" s="71" t="s">
        <v>65</v>
      </c>
      <c r="G3" s="71" t="s">
        <v>92</v>
      </c>
      <c r="H3" s="71" t="s">
        <v>93</v>
      </c>
      <c r="I3" s="71" t="s">
        <v>94</v>
      </c>
      <c r="J3" s="71"/>
      <c r="K3" s="71"/>
      <c r="L3" s="71"/>
      <c r="M3" s="71"/>
      <c r="N3" s="71"/>
      <c r="O3" s="71"/>
      <c r="P3" s="71"/>
    </row>
    <row r="4" spans="1:16" s="72" customFormat="1" ht="15.6" customHeight="1" x14ac:dyDescent="0.25">
      <c r="A4" s="69" t="s">
        <v>96</v>
      </c>
      <c r="B4" s="70" t="s">
        <v>64</v>
      </c>
      <c r="C4" s="71" t="s">
        <v>97</v>
      </c>
      <c r="D4" s="70" t="s">
        <v>98</v>
      </c>
      <c r="E4" s="71"/>
      <c r="F4" s="71" t="s">
        <v>99</v>
      </c>
      <c r="G4" s="71" t="s">
        <v>100</v>
      </c>
      <c r="H4" s="71" t="s">
        <v>101</v>
      </c>
      <c r="I4" s="71" t="s">
        <v>102</v>
      </c>
      <c r="J4" s="71" t="s">
        <v>103</v>
      </c>
      <c r="K4" s="71"/>
      <c r="L4" s="71"/>
      <c r="M4" s="71"/>
      <c r="N4" s="71"/>
      <c r="O4" s="71"/>
      <c r="P4" s="71"/>
    </row>
    <row r="5" spans="1:16" s="72" customFormat="1" ht="15.6" customHeight="1" x14ac:dyDescent="0.25">
      <c r="A5" s="69" t="s">
        <v>104</v>
      </c>
      <c r="B5" s="70" t="s">
        <v>66</v>
      </c>
      <c r="C5" s="71" t="s">
        <v>105</v>
      </c>
      <c r="D5" s="70" t="s">
        <v>106</v>
      </c>
      <c r="E5" s="71"/>
      <c r="F5" s="71" t="s">
        <v>107</v>
      </c>
      <c r="G5" s="71" t="s">
        <v>108</v>
      </c>
      <c r="H5" s="71" t="s">
        <v>109</v>
      </c>
      <c r="I5" s="71" t="s">
        <v>110</v>
      </c>
      <c r="J5" s="71" t="s">
        <v>111</v>
      </c>
      <c r="K5" s="71"/>
      <c r="L5" s="71"/>
      <c r="M5" s="71"/>
      <c r="N5" s="71"/>
      <c r="O5" s="71"/>
      <c r="P5" s="71"/>
    </row>
    <row r="6" spans="1:16" s="72" customFormat="1" ht="15.6" customHeight="1" x14ac:dyDescent="0.25">
      <c r="A6" s="69" t="s">
        <v>112</v>
      </c>
      <c r="B6" s="70" t="s">
        <v>63</v>
      </c>
      <c r="C6" s="71" t="s">
        <v>113</v>
      </c>
      <c r="D6" s="70" t="s">
        <v>71</v>
      </c>
      <c r="E6" s="71"/>
      <c r="F6" s="71" t="s">
        <v>114</v>
      </c>
      <c r="G6" s="71" t="s">
        <v>108</v>
      </c>
      <c r="H6" s="71" t="s">
        <v>115</v>
      </c>
      <c r="I6" s="71" t="s">
        <v>116</v>
      </c>
      <c r="J6" s="73" t="s">
        <v>117</v>
      </c>
      <c r="K6" s="71" t="s">
        <v>118</v>
      </c>
      <c r="L6" s="71"/>
      <c r="M6" s="71"/>
      <c r="N6" s="71"/>
      <c r="O6" s="71"/>
      <c r="P6" s="71"/>
    </row>
    <row r="7" spans="1:16" s="72" customFormat="1" ht="15.6" customHeight="1" x14ac:dyDescent="0.25">
      <c r="A7" s="69" t="s">
        <v>120</v>
      </c>
      <c r="B7" s="70" t="s">
        <v>66</v>
      </c>
      <c r="C7" s="71" t="s">
        <v>121</v>
      </c>
      <c r="D7" s="70" t="s">
        <v>71</v>
      </c>
      <c r="E7" s="71"/>
      <c r="F7" s="71" t="s">
        <v>69</v>
      </c>
      <c r="G7" s="71" t="s">
        <v>122</v>
      </c>
      <c r="H7" s="71" t="s">
        <v>123</v>
      </c>
      <c r="I7" s="71" t="s">
        <v>124</v>
      </c>
      <c r="J7" s="71"/>
      <c r="K7" s="71"/>
      <c r="L7" s="71"/>
      <c r="M7" s="71"/>
      <c r="N7" s="71"/>
      <c r="O7" s="71"/>
      <c r="P7" s="71"/>
    </row>
    <row r="8" spans="1:16" s="72" customFormat="1" ht="15.6" customHeight="1" x14ac:dyDescent="0.25">
      <c r="A8" s="69" t="s">
        <v>125</v>
      </c>
      <c r="B8" s="70" t="s">
        <v>73</v>
      </c>
      <c r="C8" s="71" t="s">
        <v>126</v>
      </c>
      <c r="D8" s="70" t="s">
        <v>127</v>
      </c>
      <c r="E8" s="71"/>
      <c r="F8" s="71" t="s">
        <v>95</v>
      </c>
      <c r="G8" s="71" t="s">
        <v>119</v>
      </c>
      <c r="H8" s="71" t="s">
        <v>128</v>
      </c>
      <c r="I8" s="71" t="s">
        <v>129</v>
      </c>
      <c r="J8" s="71"/>
      <c r="K8" s="71"/>
      <c r="L8" s="71"/>
      <c r="M8" s="71"/>
      <c r="N8" s="71"/>
      <c r="O8" s="71"/>
      <c r="P8" s="71"/>
    </row>
    <row r="9" spans="1:16" s="72" customFormat="1" ht="15.6" customHeight="1" x14ac:dyDescent="0.25">
      <c r="A9" s="69" t="s">
        <v>130</v>
      </c>
      <c r="B9" s="70" t="s">
        <v>66</v>
      </c>
      <c r="C9" s="71" t="s">
        <v>74</v>
      </c>
      <c r="D9" s="70" t="s">
        <v>62</v>
      </c>
      <c r="E9" s="71"/>
      <c r="F9" s="71" t="s">
        <v>65</v>
      </c>
      <c r="G9" s="71" t="s">
        <v>131</v>
      </c>
      <c r="H9" s="71" t="s">
        <v>75</v>
      </c>
      <c r="I9" s="71" t="s">
        <v>132</v>
      </c>
      <c r="J9" s="71" t="s">
        <v>76</v>
      </c>
      <c r="K9" s="71"/>
      <c r="L9" s="71"/>
      <c r="M9" s="71"/>
      <c r="N9" s="71"/>
      <c r="O9" s="71"/>
      <c r="P9" s="71"/>
    </row>
    <row r="10" spans="1:16" s="72" customFormat="1" ht="15.6" customHeight="1" x14ac:dyDescent="0.25">
      <c r="A10" s="69" t="s">
        <v>133</v>
      </c>
      <c r="B10" s="70" t="s">
        <v>67</v>
      </c>
      <c r="C10" s="71" t="s">
        <v>134</v>
      </c>
      <c r="D10" s="70" t="s">
        <v>62</v>
      </c>
      <c r="E10" s="71"/>
      <c r="F10" s="71" t="s">
        <v>72</v>
      </c>
      <c r="G10" s="71" t="s">
        <v>135</v>
      </c>
      <c r="H10" s="71" t="s">
        <v>149</v>
      </c>
      <c r="I10" s="71"/>
      <c r="J10" s="71"/>
      <c r="K10" s="71"/>
      <c r="L10" s="71"/>
      <c r="M10" s="71"/>
      <c r="N10" s="71"/>
      <c r="O10" s="71"/>
      <c r="P10" s="71"/>
    </row>
    <row r="11" spans="1:16" s="72" customFormat="1" ht="15.6" customHeight="1" x14ac:dyDescent="0.25">
      <c r="A11" s="69" t="s">
        <v>136</v>
      </c>
      <c r="B11" s="70" t="s">
        <v>67</v>
      </c>
      <c r="C11" s="71" t="s">
        <v>137</v>
      </c>
      <c r="D11" s="70" t="s">
        <v>62</v>
      </c>
      <c r="E11" s="71"/>
      <c r="F11" s="71" t="s">
        <v>72</v>
      </c>
      <c r="G11" s="71" t="s">
        <v>138</v>
      </c>
      <c r="H11" s="71" t="s">
        <v>139</v>
      </c>
      <c r="I11" s="71" t="s">
        <v>140</v>
      </c>
      <c r="J11" s="71" t="s">
        <v>141</v>
      </c>
      <c r="K11" s="71"/>
      <c r="L11" s="71"/>
      <c r="M11" s="71"/>
      <c r="N11" s="71"/>
      <c r="O11" s="71"/>
      <c r="P11" s="71"/>
    </row>
    <row r="12" spans="1:16" s="72" customFormat="1" ht="15.6" customHeight="1" x14ac:dyDescent="0.25">
      <c r="A12" s="69" t="s">
        <v>142</v>
      </c>
      <c r="B12" s="70" t="s">
        <v>67</v>
      </c>
      <c r="C12" s="71" t="s">
        <v>143</v>
      </c>
      <c r="D12" s="70" t="s">
        <v>62</v>
      </c>
      <c r="E12" s="71"/>
      <c r="F12" s="71" t="s">
        <v>70</v>
      </c>
      <c r="G12" s="71" t="s">
        <v>144</v>
      </c>
      <c r="H12" s="71" t="s">
        <v>145</v>
      </c>
      <c r="I12" s="71" t="s">
        <v>146</v>
      </c>
      <c r="J12" s="73" t="s">
        <v>147</v>
      </c>
      <c r="K12" s="71" t="s">
        <v>148</v>
      </c>
      <c r="L12" s="71"/>
      <c r="M12" s="71"/>
      <c r="N12" s="71"/>
      <c r="O12" s="71"/>
      <c r="P12" s="71"/>
    </row>
  </sheetData>
  <autoFilter ref="A2:P12" xr:uid="{6B5043C9-AD46-43DF-8C69-07F69FF84F6F}"/>
  <conditionalFormatting sqref="A13:A1048576">
    <cfRule type="duplicateValues" dxfId="0"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7"/>
  <sheetViews>
    <sheetView workbookViewId="0">
      <selection activeCell="C21" sqref="C21"/>
    </sheetView>
  </sheetViews>
  <sheetFormatPr baseColWidth="10" defaultRowHeight="13.2" x14ac:dyDescent="0.25"/>
  <cols>
    <col min="3" max="3" width="81.44140625" customWidth="1"/>
  </cols>
  <sheetData>
    <row r="1" spans="1:3" x14ac:dyDescent="0.25">
      <c r="A1" s="31" t="s">
        <v>77</v>
      </c>
    </row>
    <row r="2" spans="1:3" x14ac:dyDescent="0.25">
      <c r="A2" s="31" t="s">
        <v>78</v>
      </c>
    </row>
    <row r="3" spans="1:3" x14ac:dyDescent="0.25">
      <c r="A3" s="31" t="s">
        <v>80</v>
      </c>
    </row>
    <row r="4" spans="1:3" x14ac:dyDescent="0.25">
      <c r="A4" s="31" t="s">
        <v>81</v>
      </c>
    </row>
    <row r="5" spans="1:3" x14ac:dyDescent="0.25">
      <c r="A5" s="31" t="s">
        <v>79</v>
      </c>
    </row>
    <row r="7" spans="1:3" ht="22.2" customHeight="1" x14ac:dyDescent="0.25">
      <c r="A7" s="31" t="s">
        <v>31</v>
      </c>
      <c r="C7"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B3 TRE23 sin CE</vt:lpstr>
      <vt:lpstr>Hoja1</vt:lpstr>
      <vt:lpstr>'Declaración responsable'!Área_de_impresión</vt:lpstr>
      <vt:lpstr>datos</vt:lpstr>
      <vt:lpstr>'B3 TRE23 sin CE'!listado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2025-01-07T13:04:17Z</dcterms:modified>
</cp:coreProperties>
</file>